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október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6" i="1" l="1"/>
  <c r="E69" i="1" l="1"/>
  <c r="F72" i="1" l="1"/>
  <c r="E61" i="1" l="1"/>
  <c r="D5" i="1"/>
  <c r="G6" i="1" l="1"/>
  <c r="E5" i="1" l="1"/>
  <c r="G5" i="1" l="1"/>
  <c r="F5" i="1"/>
  <c r="F7" i="1"/>
  <c r="D39" i="1" l="1"/>
  <c r="E13" i="1"/>
  <c r="C69" i="1" l="1"/>
  <c r="D69" i="1"/>
  <c r="C61" i="1"/>
  <c r="D61" i="1"/>
  <c r="E39" i="1" l="1"/>
  <c r="C47" i="1" l="1"/>
  <c r="C39" i="1"/>
  <c r="C29" i="1"/>
  <c r="C18" i="1"/>
  <c r="C13" i="1"/>
  <c r="C5" i="1"/>
  <c r="C86" i="1" l="1"/>
  <c r="F21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61" i="1" l="1"/>
  <c r="F69" i="1"/>
  <c r="D13" i="1"/>
  <c r="D47" i="1" l="1"/>
  <c r="D29" i="1"/>
  <c r="D18" i="1"/>
  <c r="E47" i="1"/>
  <c r="E29" i="1"/>
  <c r="E18" i="1"/>
  <c r="E86" i="1" l="1"/>
  <c r="F39" i="1"/>
  <c r="G39" i="1"/>
  <c r="G61" i="1"/>
  <c r="D86" i="1"/>
  <c r="G69" i="1"/>
  <c r="F47" i="1"/>
  <c r="G47" i="1"/>
  <c r="F29" i="1"/>
  <c r="G29" i="1"/>
  <c r="F18" i="1"/>
  <c r="G18" i="1"/>
  <c r="F13" i="1"/>
  <c r="G13" i="1"/>
  <c r="G86" i="1" l="1"/>
  <c r="F86" i="1"/>
</calcChain>
</file>

<file path=xl/sharedStrings.xml><?xml version="1.0" encoding="utf-8"?>
<sst xmlns="http://schemas.openxmlformats.org/spreadsheetml/2006/main" count="107" uniqueCount="95">
  <si>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</si>
  <si>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</si>
  <si>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</si>
  <si>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</si>
  <si>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</si>
  <si>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</si>
  <si>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</si>
  <si>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</si>
  <si>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</si>
  <si>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</si>
  <si>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</si>
  <si>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</si>
  <si>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</si>
  <si>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</si>
  <si>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</si>
  <si>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</si>
  <si>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</si>
  <si>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</si>
  <si>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</si>
  <si>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</si>
  <si>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</si>
  <si>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</si>
  <si>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</si>
  <si>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</si>
  <si>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</si>
  <si>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</si>
  <si>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</si>
  <si>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</si>
  <si>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</si>
  <si>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</si>
  <si>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</si>
  <si>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</si>
  <si>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</si>
  <si>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</si>
  <si>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</si>
  <si>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</si>
  <si>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</si>
  <si>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</si>
  <si>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</si>
  <si>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</si>
  <si>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</si>
  <si>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</si>
  <si>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</si>
  <si>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</si>
  <si>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</si>
  <si>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</si>
  <si>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</si>
  <si>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</si>
  <si>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</si>
  <si>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</si>
  <si>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</si>
  <si>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</si>
  <si>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</si>
  <si>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</si>
  <si>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</si>
  <si>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</si>
  <si>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</si>
  <si>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</si>
  <si>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</si>
  <si>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</si>
  <si>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</si>
  <si>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</si>
  <si>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</si>
  <si>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</si>
  <si>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</si>
  <si>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</si>
  <si>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</si>
  <si>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</si>
  <si>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</si>
  <si>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</si>
  <si>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</si>
  <si>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</si>
  <si>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</si>
  <si>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</si>
  <si>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</si>
  <si>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</si>
  <si>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</si>
  <si>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</si>
  <si>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</si>
  <si>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</si>
  <si>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</si>
  <si>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</si>
  <si>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</si>
  <si>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</si>
  <si>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</si>
  <si>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</si>
  <si>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</si>
  <si>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</si>
  <si>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Sveitafélag</t>
  </si>
  <si>
    <t>Breytingar</t>
  </si>
  <si>
    <t>Akureyrarbær</t>
  </si>
  <si>
    <t>Fjöldi - 1. okt  2019</t>
  </si>
  <si>
    <t>Fjölgun m/ 1.des 18 og 1.  okt 19</t>
  </si>
  <si>
    <t>Fjöldi íbúa eftir sveitarfélögum 1. október 2019 (og samanburður  við íbúatölur 1. desember 2017/2018)</t>
  </si>
  <si>
    <t>Þjóðskrá Íslands - 1. október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</si>
</sst>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0" fontId="2" fillId="0" borderId="0" xfId="0" applyFont="1" applyBorder="1"/>
    <xf numFmtId="164" fontId="10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6" borderId="0" xfId="0" applyFont="1" applyFill="1"/>
    <xf numFmtId="0" fontId="0" fillId="7" borderId="0" xfId="0" applyFill="1"/>
    <xf numFmtId="164" fontId="7" fillId="7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Sveitarfélög með hlutfallslega mesta fjölgun frá 1. desember 2018 </a:t>
            </a:r>
          </a:p>
        </c:rich>
      </c:tx>
      <c:layout>
        <c:manualLayout>
          <c:xMode val="edge"/>
          <c:yMode val="edge"/>
          <c:x val="0.26551364775818809"/>
          <c:y val="2.8497810829586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6.4497730841908366E-2"/>
          <c:y val="0.10328564051410349"/>
          <c:w val="0.90603522602287945"/>
          <c:h val="0.69929409202234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Breytingar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Sheet1!$B$4:$B$13</c:f>
              <c:strCache>
                <c:ptCount val="10"/>
                <c:pt idx="0">
                  <c:v>Skorradalshreppur</c:v>
                </c:pt>
                <c:pt idx="1">
                  <c:v>Borgarfjarðarhreppur</c:v>
                </c:pt>
                <c:pt idx="2">
                  <c:v>Skaftárhreppur</c:v>
                </c:pt>
                <c:pt idx="3">
                  <c:v>Kaldrananeshreppur</c:v>
                </c:pt>
                <c:pt idx="4">
                  <c:v>Árneshreppur</c:v>
                </c:pt>
                <c:pt idx="5">
                  <c:v>Súðavíkurhreppur</c:v>
                </c:pt>
                <c:pt idx="6">
                  <c:v>Helgafellssveit</c:v>
                </c:pt>
                <c:pt idx="7">
                  <c:v>Sveitarfélagið Árborg</c:v>
                </c:pt>
                <c:pt idx="8">
                  <c:v>Skagabyggð</c:v>
                </c:pt>
                <c:pt idx="9">
                  <c:v>Mosfellsbær</c:v>
                </c:pt>
              </c:strCache>
            </c:strRef>
          </c:cat>
          <c:val>
            <c:numRef>
              <c:f>Sheet1!$C$4:$C$13</c:f>
              <c:numCache>
                <c:formatCode>0.0%</c:formatCode>
                <c:ptCount val="10"/>
                <c:pt idx="0">
                  <c:v>0.10344827586206895</c:v>
                </c:pt>
                <c:pt idx="1">
                  <c:v>0.10091743119266061</c:v>
                </c:pt>
                <c:pt idx="2">
                  <c:v>8.2051282051281982E-2</c:v>
                </c:pt>
                <c:pt idx="3">
                  <c:v>7.7669902912621325E-2</c:v>
                </c:pt>
                <c:pt idx="4">
                  <c:v>7.4999999999999956E-2</c:v>
                </c:pt>
                <c:pt idx="5">
                  <c:v>5.0251256281407031E-2</c:v>
                </c:pt>
                <c:pt idx="6">
                  <c:v>4.7619047619047672E-2</c:v>
                </c:pt>
                <c:pt idx="7">
                  <c:v>4.5728802794537948E-2</c:v>
                </c:pt>
                <c:pt idx="8">
                  <c:v>4.5454545454545414E-2</c:v>
                </c:pt>
                <c:pt idx="9">
                  <c:v>4.4534058034540136E-2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9-4933-A0BD-E53F9A12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815576"/>
        <c:axId val="787813608"/>
      </c:barChart>
      <c:catAx>
        <c:axId val="78781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813608"/>
        <c:crosses val="autoZero"/>
        <c:auto val="1"/>
        <c:lblAlgn val="ctr"/>
        <c:lblOffset val="100"/>
        <c:noMultiLvlLbl val="0"/>
      </c:catAx>
      <c:valAx>
        <c:axId val="78781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81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326197</xdr:colOff>
      <xdr:row>3</xdr:row>
      <xdr:rowOff>8871</xdr:rowOff>
    </xdr:from>
    <xdr:to>
      <xdr:col>33</xdr:col>
      <xdr:colOff>13047</xdr:colOff>
      <xdr:row>37</xdr:row>
      <xdr:rowOff>39143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workbookViewId="0">
      <selection activeCell="M10" sqref="M10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3.140625" style="13" bestFit="1" customWidth="1"/>
    <col min="7" max="7" width="9.140625" style="51"/>
    <col min="8" max="8" width="4.85546875" style="9" customWidth="1"/>
    <col min="10" max="10" width="9.140625" style="26"/>
    <col min="11" max="11" width="0.42578125" style="58" customWidth="1"/>
    <col min="12" max="12" width="9.140625" style="26"/>
    <col min="13" max="13" width="9.140625" style="52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93</v>
      </c>
      <c r="B1" s="9"/>
      <c r="C1" s="9"/>
      <c r="D1" s="15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94</v>
      </c>
      <c r="B2" s="9"/>
      <c r="C2" s="9"/>
      <c r="D2" s="15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2"/>
      <c r="I3" s="9"/>
      <c r="N3" s="57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83</v>
      </c>
      <c r="C4" s="30" t="s">
        <v>80</v>
      </c>
      <c r="D4" s="30" t="s">
        <v>79</v>
      </c>
      <c r="E4" s="30" t="s">
        <v>91</v>
      </c>
      <c r="F4" s="61" t="s">
        <v>92</v>
      </c>
      <c r="G4" s="43" t="s">
        <v>78</v>
      </c>
      <c r="I4" s="9"/>
      <c r="J4" s="26" t="s">
        <v>84</v>
      </c>
      <c r="K4" s="59" t="s">
        <v>84</v>
      </c>
      <c r="L4" s="26">
        <v>0</v>
      </c>
      <c r="N4" s="57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231900</v>
      </c>
      <c r="F5" s="34">
        <f>E5-D5</f>
        <v>3938</v>
      </c>
      <c r="G5" s="44">
        <f>E5/D5-1</f>
        <v>1.7274808959387933E-2</v>
      </c>
      <c r="I5" s="9"/>
      <c r="N5" s="57" t="s">
        <v>84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85</v>
      </c>
      <c r="C6" s="20">
        <v>126108</v>
      </c>
      <c r="D6" s="20">
        <v>128681</v>
      </c>
      <c r="E6" s="20">
        <v>130585</v>
      </c>
      <c r="F6" s="20">
        <f>E6-D6</f>
        <v>1904</v>
      </c>
      <c r="G6" s="45">
        <f>E6/D6-1</f>
        <v>1.4796279170973259E-2</v>
      </c>
      <c r="I6" s="9"/>
      <c r="J6" s="26">
        <v>0</v>
      </c>
      <c r="K6" s="59">
        <v>129408</v>
      </c>
      <c r="L6" s="26">
        <v>0</v>
      </c>
      <c r="M6" s="52">
        <v>129589</v>
      </c>
      <c r="N6" s="57">
        <v>129369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86</v>
      </c>
      <c r="C7" s="10">
        <v>35903</v>
      </c>
      <c r="D7" s="10">
        <v>36910</v>
      </c>
      <c r="E7" s="10">
        <v>37711</v>
      </c>
      <c r="F7" s="10">
        <f>E7-D7</f>
        <v>801</v>
      </c>
      <c r="G7" s="46">
        <f t="shared" ref="G7:G68" si="0">E7/D7-1</f>
        <v>2.1701435925223445E-2</v>
      </c>
      <c r="I7" s="9"/>
      <c r="J7" s="26">
        <v>1000</v>
      </c>
      <c r="K7" s="59">
        <v>37296</v>
      </c>
      <c r="L7" s="26">
        <v>1000</v>
      </c>
      <c r="M7" s="52">
        <v>37320</v>
      </c>
      <c r="N7" s="57">
        <v>37256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4569</v>
      </c>
      <c r="D8" s="20">
        <v>4659</v>
      </c>
      <c r="E8" s="20">
        <v>4710</v>
      </c>
      <c r="F8" s="20">
        <f t="shared" ref="F8:F68" si="1">E8-D8</f>
        <v>51</v>
      </c>
      <c r="G8" s="45">
        <f t="shared" si="0"/>
        <v>1.0946555054732743E-2</v>
      </c>
      <c r="I8" s="9"/>
      <c r="J8" s="26">
        <v>1100</v>
      </c>
      <c r="K8" s="59">
        <v>4692</v>
      </c>
      <c r="L8" s="26">
        <v>1100</v>
      </c>
      <c r="M8" s="52">
        <v>4684</v>
      </c>
      <c r="N8" s="57">
        <v>4675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15691</v>
      </c>
      <c r="D9" s="10">
        <v>16279</v>
      </c>
      <c r="E9" s="10">
        <v>16784</v>
      </c>
      <c r="F9" s="10">
        <f t="shared" si="1"/>
        <v>505</v>
      </c>
      <c r="G9" s="46">
        <f t="shared" si="0"/>
        <v>3.1021561520977903E-2</v>
      </c>
      <c r="I9" s="9"/>
      <c r="J9" s="26">
        <v>1300</v>
      </c>
      <c r="K9" s="59">
        <v>16415</v>
      </c>
      <c r="L9" s="26">
        <v>1300</v>
      </c>
      <c r="M9" s="52">
        <v>16471</v>
      </c>
      <c r="N9" s="57">
        <v>16397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87</v>
      </c>
      <c r="C10" s="20">
        <v>29371</v>
      </c>
      <c r="D10" s="20">
        <v>29787</v>
      </c>
      <c r="E10" s="20">
        <v>29946</v>
      </c>
      <c r="F10" s="20">
        <f t="shared" si="1"/>
        <v>159</v>
      </c>
      <c r="G10" s="45">
        <f t="shared" si="0"/>
        <v>5.337899083492692E-3</v>
      </c>
      <c r="I10" s="9"/>
      <c r="J10" s="26">
        <v>1400</v>
      </c>
      <c r="K10" s="59">
        <v>29889</v>
      </c>
      <c r="L10" s="26">
        <v>1400</v>
      </c>
      <c r="M10" s="52">
        <v>29875</v>
      </c>
      <c r="N10" s="57">
        <v>29879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10514</v>
      </c>
      <c r="D11" s="10">
        <v>11407</v>
      </c>
      <c r="E11" s="10">
        <v>11915</v>
      </c>
      <c r="F11" s="10">
        <f t="shared" si="1"/>
        <v>508</v>
      </c>
      <c r="G11" s="46">
        <f t="shared" si="0"/>
        <v>4.4534058034540136E-2</v>
      </c>
      <c r="I11" s="9"/>
      <c r="J11" s="26">
        <v>1604</v>
      </c>
      <c r="K11" s="59">
        <v>11694</v>
      </c>
      <c r="L11" s="26">
        <v>1604</v>
      </c>
      <c r="M11" s="52">
        <v>11759</v>
      </c>
      <c r="N11" s="57">
        <v>11621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221</v>
      </c>
      <c r="D12" s="20">
        <v>239</v>
      </c>
      <c r="E12" s="20">
        <v>249</v>
      </c>
      <c r="F12" s="20">
        <f t="shared" si="1"/>
        <v>10</v>
      </c>
      <c r="G12" s="45">
        <f t="shared" si="0"/>
        <v>4.1841004184100417E-2</v>
      </c>
      <c r="I12" s="9"/>
      <c r="J12" s="26">
        <v>1606</v>
      </c>
      <c r="K12" s="59">
        <v>253</v>
      </c>
      <c r="L12" s="26">
        <v>1606</v>
      </c>
      <c r="M12" s="52">
        <v>253</v>
      </c>
      <c r="N12" s="57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25711</v>
      </c>
      <c r="D13" s="11">
        <f>SUM(D14:D17)</f>
        <v>27049</v>
      </c>
      <c r="E13" s="11">
        <f>SUM(E14:E17)</f>
        <v>27730</v>
      </c>
      <c r="F13" s="34">
        <f>E13-D13</f>
        <v>681</v>
      </c>
      <c r="G13" s="44">
        <f t="shared" si="0"/>
        <v>2.5176531479906838E-2</v>
      </c>
      <c r="I13" s="9"/>
      <c r="L13" s="44"/>
      <c r="M13" s="52">
        <v>19134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20">
        <v>17732</v>
      </c>
      <c r="D14" s="40">
        <v>18882</v>
      </c>
      <c r="E14" s="40">
        <v>19363</v>
      </c>
      <c r="F14" s="20">
        <f t="shared" si="1"/>
        <v>481</v>
      </c>
      <c r="G14" s="45">
        <f t="shared" si="0"/>
        <v>2.5473996398686527E-2</v>
      </c>
      <c r="I14" s="9"/>
      <c r="J14" s="26">
        <v>2000</v>
      </c>
      <c r="K14" s="59">
        <v>19035</v>
      </c>
      <c r="L14" s="44"/>
      <c r="M14" s="52">
        <v>3495</v>
      </c>
      <c r="N14" s="57">
        <v>19011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10">
        <v>3326</v>
      </c>
      <c r="D15" s="41">
        <v>3397</v>
      </c>
      <c r="E15" s="41">
        <v>3514</v>
      </c>
      <c r="F15" s="10">
        <f t="shared" si="1"/>
        <v>117</v>
      </c>
      <c r="G15" s="46">
        <f t="shared" si="0"/>
        <v>3.444215484250801E-2</v>
      </c>
      <c r="I15" s="9"/>
      <c r="J15" s="26">
        <v>2300</v>
      </c>
      <c r="K15" s="59">
        <v>3480</v>
      </c>
      <c r="L15" s="44"/>
      <c r="M15" s="52">
        <v>1278</v>
      </c>
      <c r="N15" s="57">
        <v>3491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20">
        <v>1269</v>
      </c>
      <c r="D16" s="40">
        <v>1288</v>
      </c>
      <c r="E16" s="40">
        <v>1295</v>
      </c>
      <c r="F16" s="40">
        <f t="shared" si="1"/>
        <v>7</v>
      </c>
      <c r="G16" s="45">
        <f t="shared" si="0"/>
        <v>5.4347826086955653E-3</v>
      </c>
      <c r="I16" s="9"/>
      <c r="J16" s="26">
        <v>2506</v>
      </c>
      <c r="K16" s="59">
        <v>1291</v>
      </c>
      <c r="L16" s="60"/>
      <c r="M16" s="52">
        <v>3518</v>
      </c>
      <c r="N16" s="57">
        <v>1287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81</v>
      </c>
      <c r="C17" s="10">
        <v>3384</v>
      </c>
      <c r="D17" s="41">
        <v>3482</v>
      </c>
      <c r="E17" s="41">
        <v>3558</v>
      </c>
      <c r="F17" s="41">
        <f t="shared" si="1"/>
        <v>76</v>
      </c>
      <c r="G17" s="46">
        <f t="shared" si="0"/>
        <v>2.1826536473291247E-2</v>
      </c>
      <c r="I17" s="9"/>
      <c r="J17" s="26">
        <v>2510</v>
      </c>
      <c r="K17" s="59">
        <v>3490</v>
      </c>
      <c r="L17" s="44"/>
      <c r="M17" s="52">
        <v>7461</v>
      </c>
      <c r="N17" s="57">
        <v>3472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16229</v>
      </c>
      <c r="D18" s="17">
        <f>SUM(D19:D28)</f>
        <v>16547</v>
      </c>
      <c r="E18" s="17">
        <f>SUM(E19:E28)</f>
        <v>16658</v>
      </c>
      <c r="F18" s="35">
        <f t="shared" si="1"/>
        <v>111</v>
      </c>
      <c r="G18" s="53">
        <f t="shared" si="0"/>
        <v>6.7081646219857571E-3</v>
      </c>
      <c r="I18" s="9"/>
      <c r="L18" s="44"/>
      <c r="M18" s="52">
        <v>62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7225</v>
      </c>
      <c r="D19" s="10">
        <v>7421</v>
      </c>
      <c r="E19" s="10">
        <v>7536</v>
      </c>
      <c r="F19" s="10">
        <f t="shared" si="1"/>
        <v>115</v>
      </c>
      <c r="G19" s="46">
        <f t="shared" si="0"/>
        <v>1.5496563805416974E-2</v>
      </c>
      <c r="I19" s="9"/>
      <c r="J19" s="26">
        <v>3000</v>
      </c>
      <c r="K19" s="59">
        <v>7464</v>
      </c>
      <c r="L19" s="44"/>
      <c r="M19" s="52">
        <v>629</v>
      </c>
      <c r="N19" s="57">
        <v>7456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56</v>
      </c>
      <c r="D20" s="20">
        <v>58</v>
      </c>
      <c r="E20" s="20">
        <v>64</v>
      </c>
      <c r="F20" s="20">
        <f t="shared" si="1"/>
        <v>6</v>
      </c>
      <c r="G20" s="45">
        <f t="shared" si="0"/>
        <v>0.10344827586206895</v>
      </c>
      <c r="I20" s="9"/>
      <c r="J20" s="26">
        <v>3506</v>
      </c>
      <c r="K20" s="59">
        <v>65</v>
      </c>
      <c r="L20" s="44"/>
      <c r="M20" s="52">
        <v>3829</v>
      </c>
      <c r="N20" s="57">
        <v>62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656</v>
      </c>
      <c r="D21" s="10">
        <v>650</v>
      </c>
      <c r="E21" s="10">
        <v>621</v>
      </c>
      <c r="F21" s="54">
        <f>E21-D21</f>
        <v>-29</v>
      </c>
      <c r="G21" s="48">
        <f t="shared" si="0"/>
        <v>-4.4615384615384612E-2</v>
      </c>
      <c r="I21" s="9"/>
      <c r="J21" s="26">
        <v>3511</v>
      </c>
      <c r="K21" s="59">
        <v>627</v>
      </c>
      <c r="L21" s="26">
        <v>3709</v>
      </c>
      <c r="M21" s="52">
        <v>882</v>
      </c>
      <c r="N21" s="57">
        <v>631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3745</v>
      </c>
      <c r="D22" s="20">
        <v>3816</v>
      </c>
      <c r="E22" s="20">
        <v>3848</v>
      </c>
      <c r="F22" s="20">
        <f t="shared" si="1"/>
        <v>32</v>
      </c>
      <c r="G22" s="45">
        <f t="shared" si="0"/>
        <v>8.3857442348007627E-3</v>
      </c>
      <c r="I22" s="9"/>
      <c r="J22" s="26">
        <v>3609</v>
      </c>
      <c r="K22" s="59">
        <v>3816</v>
      </c>
      <c r="L22" s="26">
        <v>3710</v>
      </c>
      <c r="M22" s="52">
        <v>64</v>
      </c>
      <c r="N22" s="57">
        <v>3819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884</v>
      </c>
      <c r="D23" s="10">
        <v>876</v>
      </c>
      <c r="E23" s="10">
        <v>873</v>
      </c>
      <c r="F23" s="54">
        <f t="shared" si="1"/>
        <v>-3</v>
      </c>
      <c r="G23" s="48">
        <f t="shared" si="0"/>
        <v>-3.424657534246589E-3</v>
      </c>
      <c r="I23" s="9"/>
      <c r="J23" s="26">
        <v>3709</v>
      </c>
      <c r="K23" s="59">
        <v>880</v>
      </c>
      <c r="L23" s="26">
        <v>3711</v>
      </c>
      <c r="M23" s="52">
        <v>1183</v>
      </c>
      <c r="N23" s="57">
        <v>873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59</v>
      </c>
      <c r="D24" s="20">
        <v>63</v>
      </c>
      <c r="E24" s="20">
        <v>66</v>
      </c>
      <c r="F24" s="20">
        <f t="shared" si="1"/>
        <v>3</v>
      </c>
      <c r="G24" s="45">
        <f t="shared" si="0"/>
        <v>4.7619047619047672E-2</v>
      </c>
      <c r="I24" s="9"/>
      <c r="J24" s="26">
        <v>3710</v>
      </c>
      <c r="K24" s="59">
        <v>63</v>
      </c>
      <c r="L24" s="26">
        <v>3713</v>
      </c>
      <c r="M24" s="52">
        <v>110</v>
      </c>
      <c r="N24" s="57">
        <v>63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1178</v>
      </c>
      <c r="D25" s="10">
        <v>1196</v>
      </c>
      <c r="E25" s="10">
        <v>1205</v>
      </c>
      <c r="F25" s="41">
        <f t="shared" si="1"/>
        <v>9</v>
      </c>
      <c r="G25" s="46">
        <f t="shared" si="0"/>
        <v>7.5250836120401843E-3</v>
      </c>
      <c r="I25" s="9"/>
      <c r="J25" s="26">
        <v>3711</v>
      </c>
      <c r="K25" s="59">
        <v>1186</v>
      </c>
      <c r="L25" s="26">
        <v>3714</v>
      </c>
      <c r="M25" s="52">
        <v>1672</v>
      </c>
      <c r="N25" s="57">
        <v>1193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123</v>
      </c>
      <c r="D26" s="20">
        <v>117</v>
      </c>
      <c r="E26" s="20">
        <v>121</v>
      </c>
      <c r="F26" s="40">
        <f t="shared" si="1"/>
        <v>4</v>
      </c>
      <c r="G26" s="45">
        <f t="shared" si="0"/>
        <v>3.4188034188034289E-2</v>
      </c>
      <c r="I26" s="9"/>
      <c r="J26" s="26">
        <v>3713</v>
      </c>
      <c r="K26" s="59">
        <v>115</v>
      </c>
      <c r="L26" s="26">
        <v>3811</v>
      </c>
      <c r="M26" s="52">
        <v>658</v>
      </c>
      <c r="N26" s="57">
        <v>115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1637</v>
      </c>
      <c r="D27" s="10">
        <v>1680</v>
      </c>
      <c r="E27" s="10">
        <v>1677</v>
      </c>
      <c r="F27" s="54">
        <f t="shared" si="1"/>
        <v>-3</v>
      </c>
      <c r="G27" s="48">
        <f t="shared" si="0"/>
        <v>-1.7857142857142794E-3</v>
      </c>
      <c r="I27" s="9"/>
      <c r="J27" s="26">
        <v>3714</v>
      </c>
      <c r="K27" s="59">
        <v>1674</v>
      </c>
      <c r="L27" s="26">
        <v>4100</v>
      </c>
      <c r="M27" s="52">
        <v>956</v>
      </c>
      <c r="N27" s="57">
        <v>1677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666</v>
      </c>
      <c r="D28" s="20">
        <v>670</v>
      </c>
      <c r="E28" s="20">
        <v>647</v>
      </c>
      <c r="F28" s="55">
        <f t="shared" si="1"/>
        <v>-23</v>
      </c>
      <c r="G28" s="47">
        <f t="shared" si="0"/>
        <v>-3.432835820895519E-2</v>
      </c>
      <c r="I28" s="9"/>
      <c r="J28" s="26">
        <v>3811</v>
      </c>
      <c r="K28" s="59">
        <v>657</v>
      </c>
      <c r="L28" s="26">
        <v>4200</v>
      </c>
      <c r="M28" s="52">
        <v>3798</v>
      </c>
      <c r="N28" s="57">
        <v>661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6992</v>
      </c>
      <c r="D29" s="11">
        <f>SUM(D30:D38)</f>
        <v>7064</v>
      </c>
      <c r="E29" s="11">
        <f>SUM(E30:E38)</f>
        <v>7084</v>
      </c>
      <c r="F29" s="34">
        <f t="shared" si="1"/>
        <v>20</v>
      </c>
      <c r="G29" s="44">
        <f t="shared" si="0"/>
        <v>2.8312570781428015E-3</v>
      </c>
      <c r="I29" s="9"/>
      <c r="L29" s="26">
        <v>4502</v>
      </c>
      <c r="M29" s="52">
        <v>261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943</v>
      </c>
      <c r="D30" s="20">
        <v>946</v>
      </c>
      <c r="E30" s="20">
        <v>944</v>
      </c>
      <c r="F30" s="55">
        <f>E30-D30</f>
        <v>-2</v>
      </c>
      <c r="G30" s="47">
        <f t="shared" si="0"/>
        <v>-2.1141649048626032E-3</v>
      </c>
      <c r="I30" s="9"/>
      <c r="J30" s="26">
        <v>4100</v>
      </c>
      <c r="K30" s="59">
        <v>958</v>
      </c>
      <c r="L30" s="26">
        <v>4604</v>
      </c>
      <c r="M30" s="52">
        <v>247</v>
      </c>
      <c r="N30" s="57">
        <v>955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3709</v>
      </c>
      <c r="D31" s="10">
        <v>3813</v>
      </c>
      <c r="E31" s="10">
        <v>3814</v>
      </c>
      <c r="F31" s="41">
        <f t="shared" si="1"/>
        <v>1</v>
      </c>
      <c r="G31" s="46">
        <f t="shared" si="0"/>
        <v>2.6226068712298378E-4</v>
      </c>
      <c r="I31" s="9"/>
      <c r="J31" s="26">
        <v>4200</v>
      </c>
      <c r="K31" s="59">
        <v>3801</v>
      </c>
      <c r="L31" s="26">
        <v>4607</v>
      </c>
      <c r="M31" s="52">
        <v>1016</v>
      </c>
      <c r="N31" s="57">
        <v>3801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277</v>
      </c>
      <c r="D32" s="20">
        <v>257</v>
      </c>
      <c r="E32" s="20">
        <v>262</v>
      </c>
      <c r="F32" s="20">
        <f t="shared" si="1"/>
        <v>5</v>
      </c>
      <c r="G32" s="45">
        <f t="shared" si="0"/>
        <v>1.9455252918287869E-2</v>
      </c>
      <c r="I32" s="9"/>
      <c r="J32" s="26">
        <v>4502</v>
      </c>
      <c r="K32" s="59">
        <v>259</v>
      </c>
      <c r="L32" s="26">
        <v>4803</v>
      </c>
      <c r="M32" s="52">
        <v>204</v>
      </c>
      <c r="N32" s="57">
        <v>257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245</v>
      </c>
      <c r="D33" s="10">
        <v>259</v>
      </c>
      <c r="E33" s="10">
        <v>249</v>
      </c>
      <c r="F33" s="54">
        <f t="shared" si="1"/>
        <v>-10</v>
      </c>
      <c r="G33" s="48">
        <f t="shared" si="0"/>
        <v>-3.8610038610038644E-2</v>
      </c>
      <c r="I33" s="9"/>
      <c r="J33" s="26">
        <v>4604</v>
      </c>
      <c r="K33" s="59">
        <v>248</v>
      </c>
      <c r="L33" s="26">
        <v>4901</v>
      </c>
      <c r="M33" s="52">
        <v>38</v>
      </c>
      <c r="N33" s="57">
        <v>254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1023</v>
      </c>
      <c r="D34" s="20">
        <v>996</v>
      </c>
      <c r="E34" s="20">
        <v>1003</v>
      </c>
      <c r="F34" s="20">
        <f t="shared" si="1"/>
        <v>7</v>
      </c>
      <c r="G34" s="45">
        <f t="shared" si="0"/>
        <v>7.0281124497992842E-3</v>
      </c>
      <c r="I34" s="9"/>
      <c r="J34" s="26">
        <v>4607</v>
      </c>
      <c r="K34" s="59">
        <v>1015</v>
      </c>
      <c r="L34" s="26">
        <v>4902</v>
      </c>
      <c r="M34" s="52">
        <v>110</v>
      </c>
      <c r="N34" s="57">
        <v>1003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196</v>
      </c>
      <c r="D35" s="10">
        <v>199</v>
      </c>
      <c r="E35" s="10">
        <v>209</v>
      </c>
      <c r="F35" s="10">
        <f t="shared" si="1"/>
        <v>10</v>
      </c>
      <c r="G35" s="46">
        <f t="shared" si="0"/>
        <v>5.0251256281407031E-2</v>
      </c>
      <c r="I35" s="9"/>
      <c r="J35" s="26">
        <v>4803</v>
      </c>
      <c r="K35" s="59">
        <v>203</v>
      </c>
      <c r="L35" s="26">
        <v>4911</v>
      </c>
      <c r="M35" s="52">
        <v>434</v>
      </c>
      <c r="N35" s="57">
        <v>205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41</v>
      </c>
      <c r="D36" s="20">
        <v>40</v>
      </c>
      <c r="E36" s="20">
        <v>43</v>
      </c>
      <c r="F36" s="40">
        <f t="shared" si="1"/>
        <v>3</v>
      </c>
      <c r="G36" s="45">
        <f t="shared" si="0"/>
        <v>7.4999999999999956E-2</v>
      </c>
      <c r="I36" s="9"/>
      <c r="J36" s="26">
        <v>4901</v>
      </c>
      <c r="K36" s="59">
        <v>38</v>
      </c>
      <c r="L36" s="26">
        <v>5200</v>
      </c>
      <c r="M36" s="52">
        <v>3999</v>
      </c>
      <c r="N36" s="57">
        <v>38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109</v>
      </c>
      <c r="D37" s="10">
        <v>103</v>
      </c>
      <c r="E37" s="10">
        <v>111</v>
      </c>
      <c r="F37" s="10">
        <f t="shared" si="1"/>
        <v>8</v>
      </c>
      <c r="G37" s="46">
        <f t="shared" si="0"/>
        <v>7.7669902912621325E-2</v>
      </c>
      <c r="I37" s="9"/>
      <c r="J37" s="26">
        <v>4902</v>
      </c>
      <c r="K37" s="59">
        <v>109</v>
      </c>
      <c r="L37" s="26">
        <v>5508</v>
      </c>
      <c r="M37" s="56">
        <v>1175</v>
      </c>
      <c r="N37" s="57">
        <v>108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449</v>
      </c>
      <c r="D38" s="20">
        <v>451</v>
      </c>
      <c r="E38" s="20">
        <v>449</v>
      </c>
      <c r="F38" s="55">
        <f t="shared" si="1"/>
        <v>-2</v>
      </c>
      <c r="G38" s="47">
        <f t="shared" si="0"/>
        <v>-4.4345898004434225E-3</v>
      </c>
      <c r="I38" s="9"/>
      <c r="J38" s="26">
        <v>4911</v>
      </c>
      <c r="K38" s="59">
        <v>435</v>
      </c>
      <c r="L38" s="26">
        <v>5604</v>
      </c>
      <c r="M38" s="52">
        <v>931</v>
      </c>
      <c r="N38" s="57">
        <v>440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7180</v>
      </c>
      <c r="D39" s="11">
        <f>SUM(D40:D46)</f>
        <v>7227</v>
      </c>
      <c r="E39" s="11">
        <f>SUM(E40:E46)</f>
        <v>7321</v>
      </c>
      <c r="F39" s="34">
        <f>E39-D39</f>
        <v>94</v>
      </c>
      <c r="G39" s="44">
        <f t="shared" si="0"/>
        <v>1.300678013006773E-2</v>
      </c>
      <c r="I39" s="9"/>
      <c r="L39" s="26">
        <v>5609</v>
      </c>
      <c r="M39" s="52">
        <v>462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3945</v>
      </c>
      <c r="D40" s="20">
        <v>3990</v>
      </c>
      <c r="E40" s="20">
        <v>4030</v>
      </c>
      <c r="F40" s="40">
        <f t="shared" si="1"/>
        <v>40</v>
      </c>
      <c r="G40" s="45">
        <f t="shared" si="0"/>
        <v>1.0025062656641603E-2</v>
      </c>
      <c r="I40" s="9"/>
      <c r="J40" s="26">
        <v>5200</v>
      </c>
      <c r="K40" s="59">
        <v>3979</v>
      </c>
      <c r="L40" s="26">
        <v>5611</v>
      </c>
      <c r="M40" s="52">
        <v>95</v>
      </c>
      <c r="N40" s="57">
        <v>3983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1190</v>
      </c>
      <c r="D41" s="10">
        <v>1181</v>
      </c>
      <c r="E41" s="10">
        <v>1200</v>
      </c>
      <c r="F41" s="41">
        <f t="shared" si="1"/>
        <v>19</v>
      </c>
      <c r="G41" s="46">
        <f t="shared" si="0"/>
        <v>1.608806096528359E-2</v>
      </c>
      <c r="I41" s="9"/>
      <c r="J41" s="26">
        <v>5508</v>
      </c>
      <c r="K41" s="59">
        <v>1174</v>
      </c>
      <c r="L41" s="26">
        <v>5612</v>
      </c>
      <c r="M41" s="52">
        <v>382</v>
      </c>
      <c r="N41" s="57">
        <v>1170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892</v>
      </c>
      <c r="D42" s="20">
        <v>935</v>
      </c>
      <c r="E42" s="20">
        <v>946</v>
      </c>
      <c r="F42" s="40">
        <f t="shared" si="1"/>
        <v>11</v>
      </c>
      <c r="G42" s="45">
        <f t="shared" si="0"/>
        <v>1.1764705882352899E-2</v>
      </c>
      <c r="I42" s="9"/>
      <c r="J42" s="26">
        <v>5604</v>
      </c>
      <c r="K42" s="59">
        <v>928</v>
      </c>
      <c r="L42" s="26">
        <v>5706</v>
      </c>
      <c r="M42" s="52">
        <v>200</v>
      </c>
      <c r="N42" s="57">
        <v>932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480</v>
      </c>
      <c r="D43" s="10">
        <v>459</v>
      </c>
      <c r="E43" s="10">
        <v>477</v>
      </c>
      <c r="F43" s="41">
        <f t="shared" si="1"/>
        <v>18</v>
      </c>
      <c r="G43" s="46">
        <f t="shared" si="0"/>
        <v>3.9215686274509887E-2</v>
      </c>
      <c r="I43" s="9"/>
      <c r="J43" s="26">
        <v>5609</v>
      </c>
      <c r="K43" s="59">
        <v>460</v>
      </c>
      <c r="L43" s="26">
        <v>6000</v>
      </c>
      <c r="M43" s="52">
        <v>18935</v>
      </c>
      <c r="N43" s="57">
        <v>455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92</v>
      </c>
      <c r="D44" s="20">
        <v>88</v>
      </c>
      <c r="E44" s="20">
        <v>92</v>
      </c>
      <c r="F44" s="20">
        <f t="shared" si="1"/>
        <v>4</v>
      </c>
      <c r="G44" s="45">
        <f t="shared" si="0"/>
        <v>4.5454545454545414E-2</v>
      </c>
      <c r="I44" s="9"/>
      <c r="J44" s="26">
        <v>5611</v>
      </c>
      <c r="K44" s="59">
        <v>95</v>
      </c>
      <c r="L44" s="26">
        <v>6100</v>
      </c>
      <c r="M44" s="52">
        <v>3049</v>
      </c>
      <c r="N44" s="57">
        <v>94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387</v>
      </c>
      <c r="D45" s="10">
        <v>374</v>
      </c>
      <c r="E45" s="10">
        <v>371</v>
      </c>
      <c r="F45" s="54">
        <f t="shared" si="1"/>
        <v>-3</v>
      </c>
      <c r="G45" s="48">
        <f t="shared" si="0"/>
        <v>-8.0213903743315829E-3</v>
      </c>
      <c r="I45" s="9"/>
      <c r="J45" s="26">
        <v>5612</v>
      </c>
      <c r="K45" s="59">
        <v>379</v>
      </c>
      <c r="L45" s="26">
        <v>6250</v>
      </c>
      <c r="M45" s="52">
        <v>2012</v>
      </c>
      <c r="N45" s="57">
        <v>375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194</v>
      </c>
      <c r="D46" s="20">
        <v>200</v>
      </c>
      <c r="E46" s="20">
        <v>205</v>
      </c>
      <c r="F46" s="40">
        <f t="shared" si="1"/>
        <v>5</v>
      </c>
      <c r="G46" s="45">
        <f t="shared" si="0"/>
        <v>2.4999999999999911E-2</v>
      </c>
      <c r="I46" s="9"/>
      <c r="J46" s="26">
        <v>5706</v>
      </c>
      <c r="K46" s="59">
        <v>200</v>
      </c>
      <c r="L46" s="26">
        <v>6400</v>
      </c>
      <c r="M46" s="52">
        <v>1916</v>
      </c>
      <c r="N46" s="57">
        <v>200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30506</v>
      </c>
      <c r="D47" s="11">
        <f>SUM(D48:D60)</f>
        <v>30441</v>
      </c>
      <c r="E47" s="11">
        <f>SUM(E48:E60)</f>
        <v>30620</v>
      </c>
      <c r="F47" s="34">
        <f t="shared" si="1"/>
        <v>179</v>
      </c>
      <c r="G47" s="44">
        <f t="shared" si="0"/>
        <v>5.8802273249893844E-3</v>
      </c>
      <c r="I47" s="9"/>
      <c r="L47" s="26">
        <v>6513</v>
      </c>
      <c r="M47" s="52">
        <v>1058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90</v>
      </c>
      <c r="C48" s="20">
        <v>18789</v>
      </c>
      <c r="D48" s="20">
        <v>18900</v>
      </c>
      <c r="E48" s="20">
        <v>19052</v>
      </c>
      <c r="F48" s="20">
        <f t="shared" si="1"/>
        <v>152</v>
      </c>
      <c r="G48" s="45">
        <f t="shared" si="0"/>
        <v>8.042328042328073E-3</v>
      </c>
      <c r="I48" s="9"/>
      <c r="J48" s="26">
        <v>6000</v>
      </c>
      <c r="K48" s="59">
        <v>18953</v>
      </c>
      <c r="L48" s="26">
        <v>6515</v>
      </c>
      <c r="M48" s="52">
        <v>612</v>
      </c>
      <c r="N48" s="57">
        <v>18959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41</v>
      </c>
      <c r="C49" s="10">
        <v>3278</v>
      </c>
      <c r="D49" s="10">
        <v>3050</v>
      </c>
      <c r="E49" s="10">
        <v>3097</v>
      </c>
      <c r="F49" s="41">
        <f t="shared" si="1"/>
        <v>47</v>
      </c>
      <c r="G49" s="46">
        <f t="shared" si="0"/>
        <v>1.5409836065573668E-2</v>
      </c>
      <c r="I49" s="9"/>
      <c r="J49" s="26">
        <v>6100</v>
      </c>
      <c r="K49" s="59">
        <v>3040</v>
      </c>
      <c r="L49" s="26">
        <v>6601</v>
      </c>
      <c r="M49" s="52">
        <v>498</v>
      </c>
      <c r="N49" s="57">
        <v>3038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42</v>
      </c>
      <c r="C50" s="20">
        <v>2011</v>
      </c>
      <c r="D50" s="20">
        <v>2004</v>
      </c>
      <c r="E50" s="20">
        <v>2009</v>
      </c>
      <c r="F50" s="40">
        <f t="shared" si="1"/>
        <v>5</v>
      </c>
      <c r="G50" s="45">
        <f t="shared" si="0"/>
        <v>2.4950099800398196E-3</v>
      </c>
      <c r="I50" s="9"/>
      <c r="J50" s="26">
        <v>6250</v>
      </c>
      <c r="K50" s="59">
        <v>2012</v>
      </c>
      <c r="L50" s="26">
        <v>6602</v>
      </c>
      <c r="M50" s="52">
        <v>370</v>
      </c>
      <c r="N50" s="57">
        <v>2011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43</v>
      </c>
      <c r="C51" s="10">
        <v>1889</v>
      </c>
      <c r="D51" s="10">
        <v>1908</v>
      </c>
      <c r="E51" s="10">
        <v>1909</v>
      </c>
      <c r="F51" s="41">
        <f t="shared" si="1"/>
        <v>1</v>
      </c>
      <c r="G51" s="46">
        <f t="shared" si="0"/>
        <v>5.2410901467503379E-4</v>
      </c>
      <c r="I51" s="9"/>
      <c r="J51" s="26">
        <v>6400</v>
      </c>
      <c r="K51" s="59">
        <v>1907</v>
      </c>
      <c r="L51" s="26">
        <v>6607</v>
      </c>
      <c r="M51" s="52">
        <v>527</v>
      </c>
      <c r="N51" s="57">
        <v>1906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44</v>
      </c>
      <c r="C52" s="20">
        <v>1012</v>
      </c>
      <c r="D52" s="20">
        <v>1041</v>
      </c>
      <c r="E52" s="20">
        <v>1066</v>
      </c>
      <c r="F52" s="20">
        <f t="shared" si="1"/>
        <v>25</v>
      </c>
      <c r="G52" s="45">
        <f t="shared" si="0"/>
        <v>2.4015369836695388E-2</v>
      </c>
      <c r="I52" s="9"/>
      <c r="J52" s="26">
        <v>6513</v>
      </c>
      <c r="K52" s="59">
        <v>1070</v>
      </c>
      <c r="L52" s="26">
        <v>6611</v>
      </c>
      <c r="M52" s="52">
        <v>59</v>
      </c>
      <c r="N52" s="57">
        <v>1067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45</v>
      </c>
      <c r="C53" s="10">
        <v>581</v>
      </c>
      <c r="D53" s="10">
        <v>613</v>
      </c>
      <c r="E53" s="10">
        <v>626</v>
      </c>
      <c r="F53" s="41">
        <f t="shared" si="1"/>
        <v>13</v>
      </c>
      <c r="G53" s="46">
        <f t="shared" si="0"/>
        <v>2.1207177814029254E-2</v>
      </c>
      <c r="I53" s="9"/>
      <c r="J53" s="26">
        <v>6515</v>
      </c>
      <c r="K53" s="59">
        <v>614</v>
      </c>
      <c r="L53" s="26">
        <v>6612</v>
      </c>
      <c r="M53" s="52">
        <v>875</v>
      </c>
      <c r="N53" s="57">
        <v>618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46</v>
      </c>
      <c r="C54" s="20">
        <v>482</v>
      </c>
      <c r="D54" s="20">
        <v>489</v>
      </c>
      <c r="E54" s="20">
        <v>483</v>
      </c>
      <c r="F54" s="55">
        <f t="shared" si="1"/>
        <v>-6</v>
      </c>
      <c r="G54" s="47">
        <f t="shared" si="0"/>
        <v>-1.2269938650306789E-2</v>
      </c>
      <c r="I54" s="9"/>
      <c r="J54" s="26">
        <v>6601</v>
      </c>
      <c r="K54" s="59">
        <v>490</v>
      </c>
      <c r="L54" s="26">
        <v>6706</v>
      </c>
      <c r="M54" s="52">
        <v>88</v>
      </c>
      <c r="N54" s="57">
        <v>497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47</v>
      </c>
      <c r="C55" s="10">
        <v>372</v>
      </c>
      <c r="D55" s="10">
        <v>371</v>
      </c>
      <c r="E55" s="10">
        <v>362</v>
      </c>
      <c r="F55" s="54">
        <f t="shared" si="1"/>
        <v>-9</v>
      </c>
      <c r="G55" s="48">
        <f t="shared" si="0"/>
        <v>-2.425876010781669E-2</v>
      </c>
      <c r="I55" s="9"/>
      <c r="J55" s="26">
        <v>6602</v>
      </c>
      <c r="K55" s="59">
        <v>370</v>
      </c>
      <c r="L55" s="26">
        <v>6709</v>
      </c>
      <c r="M55" s="52">
        <v>489</v>
      </c>
      <c r="N55" s="57">
        <v>373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48</v>
      </c>
      <c r="C56" s="20">
        <v>493</v>
      </c>
      <c r="D56" s="20">
        <v>509</v>
      </c>
      <c r="E56" s="20">
        <v>510</v>
      </c>
      <c r="F56" s="40">
        <f t="shared" si="1"/>
        <v>1</v>
      </c>
      <c r="G56" s="45">
        <f t="shared" si="0"/>
        <v>1.9646365422396617E-3</v>
      </c>
      <c r="I56" s="9"/>
      <c r="J56" s="26">
        <v>6607</v>
      </c>
      <c r="K56" s="59">
        <v>510</v>
      </c>
      <c r="L56" s="26">
        <v>7000</v>
      </c>
      <c r="M56" s="52">
        <v>684</v>
      </c>
      <c r="N56" s="57">
        <v>500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49</v>
      </c>
      <c r="C57" s="10">
        <v>58</v>
      </c>
      <c r="D57" s="10">
        <v>55</v>
      </c>
      <c r="E57" s="10">
        <v>55</v>
      </c>
      <c r="F57" s="41">
        <f t="shared" si="1"/>
        <v>0</v>
      </c>
      <c r="G57" s="46">
        <f t="shared" si="0"/>
        <v>0</v>
      </c>
      <c r="I57" s="9"/>
      <c r="J57" s="26">
        <v>6611</v>
      </c>
      <c r="K57" s="59">
        <v>57</v>
      </c>
      <c r="L57" s="26">
        <v>7300</v>
      </c>
      <c r="M57" s="52">
        <v>5113</v>
      </c>
      <c r="N57" s="57">
        <v>54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50</v>
      </c>
      <c r="C58" s="20">
        <v>969</v>
      </c>
      <c r="D58" s="20">
        <v>903</v>
      </c>
      <c r="E58" s="20">
        <v>875</v>
      </c>
      <c r="F58" s="55">
        <f t="shared" si="1"/>
        <v>-28</v>
      </c>
      <c r="G58" s="47">
        <f t="shared" si="0"/>
        <v>-3.1007751937984551E-2</v>
      </c>
      <c r="I58" s="9"/>
      <c r="J58" s="26">
        <v>6612</v>
      </c>
      <c r="K58" s="59">
        <v>877</v>
      </c>
      <c r="L58" s="26">
        <v>7502</v>
      </c>
      <c r="M58" s="52">
        <v>655</v>
      </c>
      <c r="N58" s="57">
        <v>878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51</v>
      </c>
      <c r="C59" s="10">
        <v>92</v>
      </c>
      <c r="D59" s="10">
        <v>89</v>
      </c>
      <c r="E59" s="10">
        <v>91</v>
      </c>
      <c r="F59" s="41">
        <f t="shared" si="1"/>
        <v>2</v>
      </c>
      <c r="G59" s="46">
        <f t="shared" si="0"/>
        <v>2.2471910112359605E-2</v>
      </c>
      <c r="I59" s="9"/>
      <c r="J59" s="26">
        <v>6706</v>
      </c>
      <c r="K59" s="59">
        <v>89</v>
      </c>
      <c r="L59" s="26">
        <v>7505</v>
      </c>
      <c r="M59" s="52">
        <v>75</v>
      </c>
      <c r="N59" s="57">
        <v>90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52</v>
      </c>
      <c r="C60" s="20">
        <v>480</v>
      </c>
      <c r="D60" s="20">
        <v>509</v>
      </c>
      <c r="E60" s="20">
        <v>485</v>
      </c>
      <c r="F60" s="55">
        <f t="shared" si="1"/>
        <v>-24</v>
      </c>
      <c r="G60" s="47">
        <f t="shared" si="0"/>
        <v>-4.7151277013752435E-2</v>
      </c>
      <c r="I60" s="9"/>
      <c r="J60" s="26">
        <v>6709</v>
      </c>
      <c r="K60" s="59">
        <v>499</v>
      </c>
      <c r="L60" s="26">
        <v>7509</v>
      </c>
      <c r="M60" s="52">
        <v>107</v>
      </c>
      <c r="N60" s="57">
        <v>497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53</v>
      </c>
      <c r="B61" s="4"/>
      <c r="C61" s="11">
        <f>SUM(C62:C68)</f>
        <v>10488</v>
      </c>
      <c r="D61" s="11">
        <f>SUM(D62:D68)</f>
        <v>10691</v>
      </c>
      <c r="E61" s="11">
        <f>SUM(E62:E68)</f>
        <v>10736</v>
      </c>
      <c r="F61" s="11">
        <f>SUM(F62:F68)</f>
        <v>45</v>
      </c>
      <c r="G61" s="44">
        <f t="shared" si="0"/>
        <v>4.2091478813954808E-3</v>
      </c>
      <c r="I61" s="9"/>
      <c r="L61" s="26">
        <v>7617</v>
      </c>
      <c r="M61" s="52">
        <v>488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54</v>
      </c>
      <c r="C62" s="20">
        <v>674</v>
      </c>
      <c r="D62" s="20">
        <v>692</v>
      </c>
      <c r="E62" s="20">
        <v>680</v>
      </c>
      <c r="F62" s="55">
        <f t="shared" si="1"/>
        <v>-12</v>
      </c>
      <c r="G62" s="47">
        <f t="shared" si="0"/>
        <v>-1.7341040462427793E-2</v>
      </c>
      <c r="I62" s="9"/>
      <c r="J62" s="26">
        <v>7000</v>
      </c>
      <c r="K62" s="59">
        <v>680</v>
      </c>
      <c r="L62" s="26">
        <v>7620</v>
      </c>
      <c r="M62" s="52">
        <v>3610</v>
      </c>
      <c r="N62" s="57">
        <v>683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55</v>
      </c>
      <c r="C63" s="10">
        <v>4963</v>
      </c>
      <c r="D63" s="10">
        <v>5081</v>
      </c>
      <c r="E63" s="10">
        <v>5085</v>
      </c>
      <c r="F63" s="10">
        <f t="shared" si="1"/>
        <v>4</v>
      </c>
      <c r="G63" s="46">
        <f t="shared" si="0"/>
        <v>7.8724660499895904E-4</v>
      </c>
      <c r="I63" s="9"/>
      <c r="J63" s="26">
        <v>7300</v>
      </c>
      <c r="K63" s="59">
        <v>5091</v>
      </c>
      <c r="L63" s="26">
        <v>7708</v>
      </c>
      <c r="M63" s="52">
        <v>2410</v>
      </c>
      <c r="N63" s="57">
        <v>5087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56</v>
      </c>
      <c r="C64" s="20">
        <v>661</v>
      </c>
      <c r="D64" s="20">
        <v>657</v>
      </c>
      <c r="E64" s="20">
        <v>662</v>
      </c>
      <c r="F64" s="40">
        <f t="shared" si="1"/>
        <v>5</v>
      </c>
      <c r="G64" s="45">
        <f t="shared" si="0"/>
        <v>7.6103500761035558E-3</v>
      </c>
      <c r="I64" s="9"/>
      <c r="J64" s="26">
        <v>7502</v>
      </c>
      <c r="K64" s="59">
        <v>656</v>
      </c>
      <c r="L64" s="26">
        <v>8000</v>
      </c>
      <c r="M64" s="52">
        <v>4316</v>
      </c>
      <c r="N64" s="57">
        <v>658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57</v>
      </c>
      <c r="C65" s="10">
        <v>76</v>
      </c>
      <c r="D65" s="10">
        <v>73</v>
      </c>
      <c r="E65" s="10">
        <v>76</v>
      </c>
      <c r="F65" s="41">
        <f t="shared" si="1"/>
        <v>3</v>
      </c>
      <c r="G65" s="46">
        <f t="shared" si="0"/>
        <v>4.1095890410958846E-2</v>
      </c>
      <c r="I65" s="9"/>
      <c r="J65" s="26">
        <v>7505</v>
      </c>
      <c r="K65" s="59">
        <v>75</v>
      </c>
      <c r="L65" s="26">
        <v>8200</v>
      </c>
      <c r="M65" s="52">
        <v>9693</v>
      </c>
      <c r="N65" s="57">
        <v>74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58</v>
      </c>
      <c r="C66" s="20">
        <v>108</v>
      </c>
      <c r="D66" s="20">
        <v>109</v>
      </c>
      <c r="E66" s="20">
        <v>120</v>
      </c>
      <c r="F66" s="40">
        <f t="shared" si="1"/>
        <v>11</v>
      </c>
      <c r="G66" s="45">
        <f t="shared" si="0"/>
        <v>0.10091743119266061</v>
      </c>
      <c r="I66" s="9"/>
      <c r="J66" s="26">
        <v>7509</v>
      </c>
      <c r="K66" s="59">
        <v>105</v>
      </c>
      <c r="L66" s="26">
        <v>8508</v>
      </c>
      <c r="M66" s="52">
        <v>693</v>
      </c>
      <c r="N66" s="57">
        <v>106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59</v>
      </c>
      <c r="C67" s="10">
        <v>461</v>
      </c>
      <c r="D67" s="10">
        <v>474</v>
      </c>
      <c r="E67" s="10">
        <v>494</v>
      </c>
      <c r="F67" s="10">
        <f t="shared" si="1"/>
        <v>20</v>
      </c>
      <c r="G67" s="46">
        <f t="shared" si="0"/>
        <v>4.2194092827004148E-2</v>
      </c>
      <c r="I67" s="9"/>
      <c r="J67" s="26">
        <v>7617</v>
      </c>
      <c r="K67" s="59">
        <v>486</v>
      </c>
      <c r="L67" s="26">
        <v>8509</v>
      </c>
      <c r="M67" s="52">
        <v>605</v>
      </c>
      <c r="N67" s="57">
        <v>486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60</v>
      </c>
      <c r="C68" s="20">
        <v>3545</v>
      </c>
      <c r="D68" s="20">
        <v>3605</v>
      </c>
      <c r="E68" s="20">
        <v>3619</v>
      </c>
      <c r="F68" s="40">
        <f t="shared" si="1"/>
        <v>14</v>
      </c>
      <c r="G68" s="45">
        <f t="shared" si="0"/>
        <v>3.8834951456310218E-3</v>
      </c>
      <c r="I68" s="9"/>
      <c r="J68" s="26">
        <v>7620</v>
      </c>
      <c r="K68" s="59">
        <v>3604</v>
      </c>
      <c r="L68" s="26">
        <v>8610</v>
      </c>
      <c r="M68" s="52">
        <v>247</v>
      </c>
      <c r="N68" s="57">
        <v>3612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62</v>
      </c>
      <c r="B69" s="5"/>
      <c r="C69" s="11">
        <f>SUM(C70:C84)</f>
        <v>28737</v>
      </c>
      <c r="D69" s="11">
        <f>SUM(D70:D84)</f>
        <v>29690</v>
      </c>
      <c r="E69" s="11">
        <f t="shared" ref="E69:F69" si="2">SUM(E70:E84)</f>
        <v>30545</v>
      </c>
      <c r="F69" s="11">
        <f t="shared" si="2"/>
        <v>855</v>
      </c>
      <c r="G69" s="44">
        <f t="shared" ref="G69:G84" si="3">E69/D69-1</f>
        <v>2.8797574941057613E-2</v>
      </c>
      <c r="I69" s="9"/>
      <c r="L69" s="26">
        <v>8613</v>
      </c>
      <c r="M69" s="52">
        <v>1937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61</v>
      </c>
      <c r="C70" s="20">
        <v>2299</v>
      </c>
      <c r="D70" s="20">
        <v>2381</v>
      </c>
      <c r="E70" s="20">
        <v>2420</v>
      </c>
      <c r="F70" s="20">
        <f>E70-D70</f>
        <v>39</v>
      </c>
      <c r="G70" s="45">
        <f>E70/D70-1</f>
        <v>1.6379672406551915E-2</v>
      </c>
      <c r="I70" s="9"/>
      <c r="J70" s="26">
        <v>7708</v>
      </c>
      <c r="K70" s="59">
        <v>2399</v>
      </c>
      <c r="L70" s="26">
        <v>8614</v>
      </c>
      <c r="M70" s="52">
        <v>1664</v>
      </c>
      <c r="N70" s="57">
        <v>2401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63</v>
      </c>
      <c r="C71" s="10">
        <v>4283</v>
      </c>
      <c r="D71" s="10">
        <v>4304</v>
      </c>
      <c r="E71" s="10">
        <v>4330</v>
      </c>
      <c r="F71" s="41">
        <f t="shared" ref="F71:F84" si="4">E71-D71</f>
        <v>26</v>
      </c>
      <c r="G71" s="46">
        <f t="shared" si="3"/>
        <v>6.0408921933086113E-3</v>
      </c>
      <c r="I71" s="9"/>
      <c r="J71" s="26">
        <v>8000</v>
      </c>
      <c r="K71" s="59">
        <v>4309</v>
      </c>
      <c r="L71" s="26">
        <v>8710</v>
      </c>
      <c r="M71" s="52">
        <v>803</v>
      </c>
      <c r="N71" s="57">
        <v>4291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64</v>
      </c>
      <c r="C72" s="20">
        <v>8964</v>
      </c>
      <c r="D72" s="20">
        <v>9447</v>
      </c>
      <c r="E72" s="20">
        <v>9879</v>
      </c>
      <c r="F72" s="20">
        <f>E72-D72</f>
        <v>432</v>
      </c>
      <c r="G72" s="45">
        <f t="shared" si="3"/>
        <v>4.5728802794537948E-2</v>
      </c>
      <c r="I72" s="9"/>
      <c r="J72" s="26">
        <v>8200</v>
      </c>
      <c r="K72" s="59">
        <v>9626</v>
      </c>
      <c r="L72" s="26">
        <v>8716</v>
      </c>
      <c r="M72" s="52">
        <v>2656</v>
      </c>
      <c r="N72" s="57">
        <v>9585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65</v>
      </c>
      <c r="C73" s="10">
        <v>626</v>
      </c>
      <c r="D73" s="10">
        <v>694</v>
      </c>
      <c r="E73" s="10">
        <v>693</v>
      </c>
      <c r="F73" s="54">
        <f t="shared" si="4"/>
        <v>-1</v>
      </c>
      <c r="G73" s="48">
        <f t="shared" si="3"/>
        <v>-1.4409221902017544E-3</v>
      </c>
      <c r="I73" s="9"/>
      <c r="J73" s="26">
        <v>8508</v>
      </c>
      <c r="K73" s="59">
        <v>699</v>
      </c>
      <c r="L73" s="26">
        <v>8717</v>
      </c>
      <c r="M73" s="52">
        <v>2230</v>
      </c>
      <c r="N73" s="57">
        <v>699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66</v>
      </c>
      <c r="C74" s="20">
        <v>564</v>
      </c>
      <c r="D74" s="20">
        <v>585</v>
      </c>
      <c r="E74" s="20">
        <v>633</v>
      </c>
      <c r="F74" s="20">
        <f t="shared" si="4"/>
        <v>48</v>
      </c>
      <c r="G74" s="45">
        <f t="shared" si="3"/>
        <v>8.2051282051281982E-2</v>
      </c>
      <c r="I74" s="9"/>
      <c r="J74" s="26">
        <v>8509</v>
      </c>
      <c r="K74" s="59">
        <v>602</v>
      </c>
      <c r="L74" s="26">
        <v>8719</v>
      </c>
      <c r="M74" s="52">
        <v>510</v>
      </c>
      <c r="N74" s="57">
        <v>597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67</v>
      </c>
      <c r="C75" s="10">
        <v>251</v>
      </c>
      <c r="D75" s="10">
        <v>249</v>
      </c>
      <c r="E75" s="10">
        <v>246</v>
      </c>
      <c r="F75" s="54">
        <f t="shared" si="4"/>
        <v>-3</v>
      </c>
      <c r="G75" s="48">
        <f t="shared" si="3"/>
        <v>-1.2048192771084376E-2</v>
      </c>
      <c r="I75" s="9"/>
      <c r="J75" s="26">
        <v>8610</v>
      </c>
      <c r="K75" s="59">
        <v>248</v>
      </c>
      <c r="L75" s="26">
        <v>8720</v>
      </c>
      <c r="M75" s="52">
        <v>604</v>
      </c>
      <c r="N75" s="57">
        <v>251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68</v>
      </c>
      <c r="C76" s="20">
        <v>1801</v>
      </c>
      <c r="D76" s="20">
        <v>1920</v>
      </c>
      <c r="E76" s="20">
        <v>1961</v>
      </c>
      <c r="F76" s="20">
        <f t="shared" si="4"/>
        <v>41</v>
      </c>
      <c r="G76" s="45">
        <f t="shared" si="3"/>
        <v>2.1354166666666563E-2</v>
      </c>
      <c r="I76" s="9"/>
      <c r="J76" s="26">
        <v>8613</v>
      </c>
      <c r="K76" s="59">
        <v>1942</v>
      </c>
      <c r="L76" s="26">
        <v>8721</v>
      </c>
      <c r="M76" s="52">
        <v>1138</v>
      </c>
      <c r="N76" s="57">
        <v>1937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69</v>
      </c>
      <c r="C77" s="10">
        <v>1599</v>
      </c>
      <c r="D77" s="10">
        <v>1630</v>
      </c>
      <c r="E77" s="10">
        <v>1701</v>
      </c>
      <c r="F77" s="10">
        <f t="shared" si="4"/>
        <v>71</v>
      </c>
      <c r="G77" s="46">
        <f t="shared" si="3"/>
        <v>4.3558282208588928E-2</v>
      </c>
      <c r="I77" s="9"/>
      <c r="J77" s="26">
        <v>8614</v>
      </c>
      <c r="K77" s="59">
        <v>1649</v>
      </c>
      <c r="L77" s="26">
        <v>8722</v>
      </c>
      <c r="M77" s="52">
        <v>674</v>
      </c>
      <c r="N77" s="57">
        <v>1638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70</v>
      </c>
      <c r="C78" s="20">
        <v>777</v>
      </c>
      <c r="D78" s="20">
        <v>791</v>
      </c>
      <c r="E78" s="20">
        <v>797</v>
      </c>
      <c r="F78" s="20">
        <f t="shared" si="4"/>
        <v>6</v>
      </c>
      <c r="G78" s="45">
        <f t="shared" si="3"/>
        <v>7.5853350189634128E-3</v>
      </c>
      <c r="I78" s="9"/>
      <c r="J78" s="26">
        <v>8710</v>
      </c>
      <c r="K78" s="59">
        <v>803</v>
      </c>
      <c r="L78" s="26">
        <v>8722</v>
      </c>
      <c r="M78" s="52">
        <v>8710</v>
      </c>
      <c r="N78" s="57">
        <v>796</v>
      </c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71</v>
      </c>
      <c r="C79" s="10">
        <v>2554</v>
      </c>
      <c r="D79" s="10">
        <v>2625</v>
      </c>
      <c r="E79" s="10">
        <v>2688</v>
      </c>
      <c r="F79" s="10">
        <f t="shared" si="4"/>
        <v>63</v>
      </c>
      <c r="G79" s="46">
        <f t="shared" si="3"/>
        <v>2.4000000000000021E-2</v>
      </c>
      <c r="I79" s="9"/>
      <c r="J79" s="26">
        <v>8716</v>
      </c>
      <c r="K79" s="59">
        <v>2659</v>
      </c>
      <c r="M79" s="52">
        <v>8716</v>
      </c>
      <c r="N79" s="57">
        <v>2650</v>
      </c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72</v>
      </c>
      <c r="C80" s="20">
        <v>2106</v>
      </c>
      <c r="D80" s="20">
        <v>2157</v>
      </c>
      <c r="E80" s="20">
        <v>2240</v>
      </c>
      <c r="F80" s="20">
        <f t="shared" si="4"/>
        <v>83</v>
      </c>
      <c r="G80" s="45">
        <f t="shared" si="3"/>
        <v>3.8479369494668569E-2</v>
      </c>
      <c r="I80" s="9"/>
      <c r="J80" s="26">
        <v>8717</v>
      </c>
      <c r="K80" s="59">
        <v>2212</v>
      </c>
      <c r="M80" s="52">
        <v>8717</v>
      </c>
      <c r="N80" s="57">
        <v>2198</v>
      </c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73</v>
      </c>
      <c r="C81" s="12">
        <v>479</v>
      </c>
      <c r="D81" s="10">
        <v>489</v>
      </c>
      <c r="E81" s="12">
        <v>500</v>
      </c>
      <c r="F81" s="10">
        <f t="shared" si="4"/>
        <v>11</v>
      </c>
      <c r="G81" s="46">
        <f t="shared" si="3"/>
        <v>2.249488752556239E-2</v>
      </c>
      <c r="I81" s="9"/>
      <c r="J81" s="26">
        <v>8719</v>
      </c>
      <c r="K81" s="59">
        <v>502</v>
      </c>
      <c r="M81" s="52">
        <v>8719</v>
      </c>
      <c r="N81" s="57">
        <v>496</v>
      </c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74</v>
      </c>
      <c r="C82" s="25">
        <v>679</v>
      </c>
      <c r="D82" s="20">
        <v>639</v>
      </c>
      <c r="E82" s="25">
        <v>615</v>
      </c>
      <c r="F82" s="55">
        <f t="shared" si="4"/>
        <v>-24</v>
      </c>
      <c r="G82" s="47">
        <f t="shared" si="3"/>
        <v>-3.7558685446009377E-2</v>
      </c>
      <c r="I82" s="9"/>
      <c r="J82" s="26">
        <v>8720</v>
      </c>
      <c r="K82" s="59">
        <v>611</v>
      </c>
      <c r="M82" s="52">
        <v>8720</v>
      </c>
      <c r="N82" s="57">
        <v>627</v>
      </c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75</v>
      </c>
      <c r="C83" s="12">
        <v>1115</v>
      </c>
      <c r="D83" s="10">
        <v>1115</v>
      </c>
      <c r="E83" s="12">
        <v>1158</v>
      </c>
      <c r="F83" s="10">
        <f t="shared" si="4"/>
        <v>43</v>
      </c>
      <c r="G83" s="46">
        <f t="shared" si="3"/>
        <v>3.8565022421524597E-2</v>
      </c>
      <c r="I83" s="9"/>
      <c r="J83" s="26">
        <v>8721</v>
      </c>
      <c r="K83" s="59">
        <v>1125</v>
      </c>
      <c r="M83" s="52">
        <v>8721</v>
      </c>
      <c r="N83" s="57">
        <v>1132</v>
      </c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76</v>
      </c>
      <c r="C84" s="25">
        <v>640</v>
      </c>
      <c r="D84" s="20">
        <v>664</v>
      </c>
      <c r="E84" s="25">
        <v>684</v>
      </c>
      <c r="F84" s="20">
        <f t="shared" si="4"/>
        <v>20</v>
      </c>
      <c r="G84" s="45">
        <f t="shared" si="3"/>
        <v>3.0120481927710774E-2</v>
      </c>
      <c r="I84" s="9"/>
      <c r="J84" s="26">
        <v>8722</v>
      </c>
      <c r="K84" s="59">
        <v>670</v>
      </c>
      <c r="M84" s="52">
        <v>8722</v>
      </c>
      <c r="N84" s="57">
        <v>669</v>
      </c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49"/>
      <c r="I85" s="9"/>
      <c r="N85" s="57"/>
      <c r="O85" s="37"/>
      <c r="Q85" s="36"/>
      <c r="R85" s="26"/>
    </row>
    <row r="86" spans="1:25" ht="16.5" thickBot="1" x14ac:dyDescent="0.3">
      <c r="A86" s="31" t="s">
        <v>77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362594</v>
      </c>
      <c r="F86" s="33">
        <f>E86-D86</f>
        <v>5923</v>
      </c>
      <c r="G86" s="50">
        <f>E86/D86-1</f>
        <v>1.6606340296800193E-2</v>
      </c>
      <c r="I86" s="9"/>
      <c r="N86" s="57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2"/>
      <c r="I87" s="9"/>
      <c r="N87" s="57"/>
      <c r="O87" s="37"/>
      <c r="Q87" s="36"/>
      <c r="R87" s="26"/>
    </row>
    <row r="88" spans="1:25" x14ac:dyDescent="0.25">
      <c r="A88" s="39" t="s">
        <v>82</v>
      </c>
      <c r="B88" s="1"/>
      <c r="C88" s="1"/>
      <c r="D88" s="15"/>
      <c r="E88" s="9"/>
      <c r="F88" s="2"/>
      <c r="G88" s="42"/>
      <c r="I88" s="9"/>
      <c r="N88" s="57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2"/>
      <c r="I89" s="9"/>
      <c r="N89" s="57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2"/>
      <c r="I90" s="9"/>
      <c r="N90" s="57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2"/>
      <c r="I91" s="9"/>
      <c r="N91" s="57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2"/>
      <c r="I92" s="9"/>
      <c r="N92" s="57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2"/>
      <c r="I93" s="9"/>
      <c r="N93" s="57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2"/>
      <c r="I94" s="9"/>
      <c r="N94" s="57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2"/>
      <c r="I95" s="9"/>
      <c r="N95" s="57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2"/>
      <c r="I96" s="9"/>
      <c r="N96" s="57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2"/>
      <c r="I97" s="9"/>
      <c r="N97" s="57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2"/>
      <c r="I98" s="9"/>
      <c r="N98" s="57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2"/>
      <c r="I99" s="9"/>
      <c r="N99" s="57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2"/>
      <c r="I100" s="9"/>
      <c r="N100" s="57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2"/>
      <c r="I101" s="9"/>
      <c r="N101" s="57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2"/>
      <c r="I102" s="9"/>
      <c r="N102" s="57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2"/>
      <c r="I103" s="9"/>
      <c r="N103" s="57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2"/>
      <c r="I104" s="9"/>
      <c r="N104" s="57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2"/>
      <c r="I105" s="9"/>
      <c r="N105" s="57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2"/>
      <c r="I106" s="9"/>
      <c r="N106" s="57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2"/>
      <c r="I107" s="9"/>
      <c r="N107" s="57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2"/>
      <c r="I108" s="9"/>
      <c r="N108" s="57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2"/>
      <c r="I109" s="9"/>
      <c r="N109" s="57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2"/>
      <c r="I110" s="9"/>
      <c r="N110" s="57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2"/>
      <c r="I111" s="9"/>
      <c r="N111" s="57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2"/>
      <c r="I112" s="9"/>
      <c r="N112" s="57"/>
      <c r="O112" s="37"/>
      <c r="Q112" s="36"/>
      <c r="R112" s="26"/>
    </row>
    <row r="113" spans="1:18" x14ac:dyDescent="0.25">
      <c r="A113" s="2"/>
      <c r="B113" s="1"/>
      <c r="C113" s="1"/>
      <c r="N113" s="57"/>
      <c r="O113" s="37"/>
      <c r="R113" s="27"/>
    </row>
    <row r="114" spans="1:18" x14ac:dyDescent="0.25">
      <c r="A114" s="2"/>
      <c r="B114" s="1"/>
      <c r="C114" s="1"/>
      <c r="N114" s="57"/>
      <c r="O114" s="37"/>
      <c r="R114" s="27"/>
    </row>
    <row r="115" spans="1:18" x14ac:dyDescent="0.25">
      <c r="A115" s="2"/>
      <c r="B115" s="1"/>
      <c r="C115" s="1"/>
      <c r="N115" s="57"/>
      <c r="O115" s="37"/>
      <c r="R115" s="27"/>
    </row>
    <row r="116" spans="1:18" x14ac:dyDescent="0.25">
      <c r="A116" s="2"/>
      <c r="B116" s="1"/>
      <c r="C116" s="1"/>
      <c r="N116" s="57"/>
      <c r="O116" s="37"/>
      <c r="R116" s="27"/>
    </row>
    <row r="117" spans="1:18" x14ac:dyDescent="0.25">
      <c r="A117" s="2"/>
      <c r="B117" s="1"/>
      <c r="C117" s="1"/>
      <c r="N117" s="57"/>
      <c r="O117" s="37"/>
      <c r="R117" s="27"/>
    </row>
    <row r="118" spans="1:18" x14ac:dyDescent="0.25">
      <c r="A118" s="2"/>
      <c r="B118" s="1"/>
      <c r="C118" s="1"/>
      <c r="N118" s="57"/>
      <c r="O118" s="37"/>
      <c r="R118" s="27"/>
    </row>
    <row r="119" spans="1:18" x14ac:dyDescent="0.25">
      <c r="A119" s="2"/>
      <c r="B119" s="1"/>
      <c r="C119" s="1"/>
      <c r="N119" s="57"/>
      <c r="O119" s="37"/>
      <c r="R119" s="27"/>
    </row>
    <row r="120" spans="1:18" x14ac:dyDescent="0.25">
      <c r="A120" s="2"/>
      <c r="B120" s="1"/>
      <c r="C120" s="1"/>
      <c r="N120" s="57"/>
      <c r="O120" s="37"/>
      <c r="R120" s="27"/>
    </row>
    <row r="121" spans="1:18" x14ac:dyDescent="0.25">
      <c r="N121" s="57"/>
      <c r="O121" s="37"/>
      <c r="R121" s="27"/>
    </row>
    <row r="122" spans="1:18" x14ac:dyDescent="0.25">
      <c r="N122" s="57"/>
      <c r="O122" s="37"/>
      <c r="R122" s="27"/>
    </row>
    <row r="123" spans="1:18" x14ac:dyDescent="0.25">
      <c r="N123" s="57"/>
      <c r="O123" s="37"/>
      <c r="R123" s="27"/>
    </row>
    <row r="124" spans="1:18" x14ac:dyDescent="0.25">
      <c r="N124" s="57"/>
      <c r="O124" s="37"/>
      <c r="R124" s="27"/>
    </row>
    <row r="125" spans="1:18" x14ac:dyDescent="0.25">
      <c r="N125" s="57"/>
      <c r="O125" s="37"/>
      <c r="R125" s="27"/>
    </row>
    <row r="126" spans="1:18" x14ac:dyDescent="0.25">
      <c r="N126" s="57"/>
      <c r="O126" s="37"/>
      <c r="R126" s="27"/>
    </row>
    <row r="127" spans="1:18" x14ac:dyDescent="0.25">
      <c r="N127" s="57"/>
      <c r="O127" s="37"/>
      <c r="R127" s="27"/>
    </row>
    <row r="128" spans="1:18" x14ac:dyDescent="0.25">
      <c r="N128" s="57"/>
      <c r="O128" s="37"/>
      <c r="R128" s="27"/>
    </row>
    <row r="129" spans="14:18" x14ac:dyDescent="0.25">
      <c r="N129" s="57"/>
      <c r="O129" s="37"/>
      <c r="R129" s="27"/>
    </row>
    <row r="130" spans="14:18" x14ac:dyDescent="0.25">
      <c r="N130" s="57"/>
      <c r="O130" s="37"/>
      <c r="R130" s="27"/>
    </row>
    <row r="131" spans="14:18" x14ac:dyDescent="0.25">
      <c r="N131" s="57"/>
      <c r="O131" s="37"/>
      <c r="R131" s="27"/>
    </row>
    <row r="132" spans="14:18" x14ac:dyDescent="0.25">
      <c r="N132" s="57"/>
      <c r="O132" s="37"/>
      <c r="R132" s="27"/>
    </row>
    <row r="133" spans="14:18" x14ac:dyDescent="0.25">
      <c r="N133" s="57"/>
      <c r="O133" s="37"/>
      <c r="R133" s="27"/>
    </row>
    <row r="134" spans="14:18" x14ac:dyDescent="0.25">
      <c r="N134" s="57"/>
      <c r="O134" s="37"/>
      <c r="R134" s="27"/>
    </row>
    <row r="135" spans="14:18" x14ac:dyDescent="0.25">
      <c r="N135" s="57"/>
      <c r="O135" s="37"/>
      <c r="R135" s="27"/>
    </row>
    <row r="136" spans="14:18" x14ac:dyDescent="0.25">
      <c r="N136" s="57"/>
      <c r="O136" s="37"/>
      <c r="R136" s="27"/>
    </row>
    <row r="137" spans="14:18" x14ac:dyDescent="0.25">
      <c r="N137" s="57"/>
      <c r="O137" s="37"/>
      <c r="R137" s="27"/>
    </row>
    <row r="138" spans="14:18" x14ac:dyDescent="0.25">
      <c r="N138" s="57"/>
      <c r="O138" s="37"/>
      <c r="R138" s="27"/>
    </row>
    <row r="139" spans="14:18" x14ac:dyDescent="0.25">
      <c r="N139" s="57"/>
      <c r="O139" s="37"/>
      <c r="R139" s="27"/>
    </row>
    <row r="140" spans="14:18" x14ac:dyDescent="0.25">
      <c r="N140" s="57"/>
      <c r="O140" s="37"/>
      <c r="R140" s="27"/>
    </row>
    <row r="141" spans="14:18" x14ac:dyDescent="0.25">
      <c r="N141" s="57"/>
      <c r="O141" s="37"/>
      <c r="R141" s="27"/>
    </row>
    <row r="142" spans="14:18" x14ac:dyDescent="0.25">
      <c r="N142" s="57"/>
      <c r="O142" s="37"/>
      <c r="R142" s="27"/>
    </row>
    <row r="143" spans="14:18" x14ac:dyDescent="0.25">
      <c r="N143" s="57"/>
      <c r="O143" s="37"/>
      <c r="R143" s="27"/>
    </row>
    <row r="144" spans="14:18" x14ac:dyDescent="0.25">
      <c r="N144" s="57"/>
      <c r="O144" s="37"/>
      <c r="R144" s="27"/>
    </row>
    <row r="145" spans="14:18" x14ac:dyDescent="0.25">
      <c r="N145" s="57"/>
      <c r="O145" s="37"/>
      <c r="R145" s="27"/>
    </row>
    <row r="146" spans="14:18" x14ac:dyDescent="0.25">
      <c r="N146" s="57"/>
      <c r="O146" s="37"/>
      <c r="R146" s="27"/>
    </row>
    <row r="147" spans="14:18" x14ac:dyDescent="0.25">
      <c r="N147" s="57"/>
      <c r="O147" s="37"/>
      <c r="R147" s="27"/>
    </row>
    <row r="148" spans="14:18" x14ac:dyDescent="0.25">
      <c r="N148" s="57"/>
      <c r="O148" s="37"/>
      <c r="R148" s="27"/>
    </row>
    <row r="149" spans="14:18" x14ac:dyDescent="0.25">
      <c r="N149" s="57"/>
      <c r="O149" s="37"/>
      <c r="R149" s="27"/>
    </row>
    <row r="150" spans="14:18" x14ac:dyDescent="0.25">
      <c r="N150" s="57"/>
      <c r="O150" s="37"/>
      <c r="R150" s="27"/>
    </row>
    <row r="151" spans="14:18" x14ac:dyDescent="0.25">
      <c r="N151" s="57"/>
      <c r="O151" s="37"/>
      <c r="R151" s="27"/>
    </row>
    <row r="152" spans="14:18" x14ac:dyDescent="0.25">
      <c r="N152" s="57"/>
      <c r="O152" s="37"/>
      <c r="R152" s="27"/>
    </row>
    <row r="153" spans="14:18" x14ac:dyDescent="0.25">
      <c r="N153" s="57"/>
      <c r="O153" s="37"/>
      <c r="R153" s="27"/>
    </row>
    <row r="154" spans="14:18" x14ac:dyDescent="0.25">
      <c r="N154" s="57"/>
      <c r="O154" s="37"/>
      <c r="R154" s="27"/>
    </row>
    <row r="155" spans="14:18" x14ac:dyDescent="0.25">
      <c r="N155" s="57"/>
      <c r="O155" s="37"/>
      <c r="R155" s="27"/>
    </row>
    <row r="156" spans="14:18" x14ac:dyDescent="0.25">
      <c r="N156" s="57"/>
      <c r="O156" s="37"/>
      <c r="R156" s="27"/>
    </row>
    <row r="157" spans="14:18" x14ac:dyDescent="0.25">
      <c r="N157" s="57"/>
      <c r="O157" s="37"/>
      <c r="R157" s="27"/>
    </row>
    <row r="158" spans="14:18" x14ac:dyDescent="0.25">
      <c r="N158" s="57"/>
      <c r="O158" s="37"/>
      <c r="R158" s="27"/>
    </row>
    <row r="159" spans="14:18" x14ac:dyDescent="0.25">
      <c r="N159" s="57"/>
      <c r="O159" s="37"/>
      <c r="R159" s="27"/>
    </row>
    <row r="160" spans="14:18" x14ac:dyDescent="0.25">
      <c r="N160" s="57"/>
      <c r="O160" s="37"/>
      <c r="R160" s="27"/>
    </row>
    <row r="161" spans="14:18" x14ac:dyDescent="0.25">
      <c r="N161" s="57"/>
      <c r="O161" s="37"/>
      <c r="R161" s="27"/>
    </row>
    <row r="162" spans="14:18" x14ac:dyDescent="0.25">
      <c r="N162" s="57"/>
      <c r="O162" s="37"/>
      <c r="R162" s="27"/>
    </row>
    <row r="163" spans="14:18" x14ac:dyDescent="0.25">
      <c r="N163" s="57"/>
      <c r="O163" s="37"/>
      <c r="R163" s="27"/>
    </row>
    <row r="164" spans="14:18" x14ac:dyDescent="0.25">
      <c r="N164" s="57"/>
      <c r="O164" s="37"/>
      <c r="R164" s="27"/>
    </row>
    <row r="165" spans="14:18" x14ac:dyDescent="0.25">
      <c r="N165" s="57"/>
      <c r="O165" s="37"/>
      <c r="R165" s="27"/>
    </row>
    <row r="166" spans="14:18" x14ac:dyDescent="0.25">
      <c r="N166" s="57"/>
      <c r="O166" s="37"/>
      <c r="R166" s="27"/>
    </row>
    <row r="167" spans="14:18" x14ac:dyDescent="0.25">
      <c r="N167" s="57"/>
      <c r="O167" s="37"/>
      <c r="R167" s="27"/>
    </row>
    <row r="168" spans="14:18" x14ac:dyDescent="0.25">
      <c r="N168" s="57"/>
      <c r="O168" s="37"/>
      <c r="R168" s="27"/>
    </row>
    <row r="169" spans="14:18" x14ac:dyDescent="0.25">
      <c r="N169" s="57"/>
      <c r="O169" s="37"/>
      <c r="R169" s="27"/>
    </row>
    <row r="170" spans="14:18" x14ac:dyDescent="0.25">
      <c r="N170" s="57"/>
      <c r="O170" s="37"/>
      <c r="R170" s="27"/>
    </row>
    <row r="171" spans="14:18" x14ac:dyDescent="0.25">
      <c r="N171" s="57"/>
      <c r="O171" s="37"/>
      <c r="R171" s="27"/>
    </row>
    <row r="172" spans="14:18" x14ac:dyDescent="0.25">
      <c r="N172" s="57"/>
      <c r="O172" s="37"/>
      <c r="R172" s="27"/>
    </row>
    <row r="173" spans="14:18" x14ac:dyDescent="0.25">
      <c r="N173" s="57"/>
      <c r="O173" s="37"/>
      <c r="R173" s="27"/>
    </row>
    <row r="174" spans="14:18" x14ac:dyDescent="0.25">
      <c r="N174" s="57"/>
      <c r="O174" s="37"/>
      <c r="R174" s="27"/>
    </row>
    <row r="175" spans="14:18" x14ac:dyDescent="0.25">
      <c r="N175" s="57"/>
      <c r="O175" s="37"/>
      <c r="R175" s="27"/>
    </row>
    <row r="176" spans="14:18" x14ac:dyDescent="0.25">
      <c r="N176" s="57"/>
      <c r="O176" s="37"/>
      <c r="R176" s="27"/>
    </row>
    <row r="177" spans="14:18" x14ac:dyDescent="0.25">
      <c r="N177" s="57"/>
      <c r="O177" s="37"/>
      <c r="R177" s="27"/>
    </row>
    <row r="178" spans="14:18" x14ac:dyDescent="0.25">
      <c r="N178" s="57"/>
      <c r="O178" s="37"/>
      <c r="R178" s="27"/>
    </row>
    <row r="179" spans="14:18" x14ac:dyDescent="0.25">
      <c r="N179" s="57"/>
      <c r="O179" s="37"/>
      <c r="R179" s="27"/>
    </row>
    <row r="180" spans="14:18" x14ac:dyDescent="0.25">
      <c r="N180" s="57"/>
      <c r="O180" s="37"/>
      <c r="R180" s="27"/>
    </row>
    <row r="181" spans="14:18" x14ac:dyDescent="0.25">
      <c r="N181" s="57"/>
      <c r="O181" s="37"/>
      <c r="R181" s="27"/>
    </row>
    <row r="182" spans="14:18" x14ac:dyDescent="0.25">
      <c r="N182" s="57"/>
      <c r="O182" s="37"/>
      <c r="R182" s="27"/>
    </row>
    <row r="183" spans="14:18" x14ac:dyDescent="0.25">
      <c r="N183" s="57"/>
      <c r="O183" s="37"/>
      <c r="R183" s="27"/>
    </row>
    <row r="184" spans="14:18" x14ac:dyDescent="0.25">
      <c r="N184" s="57"/>
      <c r="O184" s="37"/>
      <c r="R184" s="27"/>
    </row>
    <row r="185" spans="14:18" x14ac:dyDescent="0.25">
      <c r="N185" s="57"/>
      <c r="O185" s="37"/>
      <c r="R185" s="27"/>
    </row>
    <row r="186" spans="14:18" x14ac:dyDescent="0.25">
      <c r="N186" s="57"/>
      <c r="O186" s="37"/>
      <c r="R186" s="27"/>
    </row>
    <row r="187" spans="14:18" x14ac:dyDescent="0.25">
      <c r="N187" s="57"/>
      <c r="O187" s="37"/>
      <c r="R187" s="27"/>
    </row>
    <row r="188" spans="14:18" x14ac:dyDescent="0.25">
      <c r="N188" s="57"/>
      <c r="O188" s="37"/>
      <c r="R188" s="27"/>
    </row>
    <row r="189" spans="14:18" x14ac:dyDescent="0.25">
      <c r="N189" s="57"/>
      <c r="O189" s="37"/>
      <c r="R189" s="27"/>
    </row>
    <row r="190" spans="14:18" x14ac:dyDescent="0.25">
      <c r="N190" s="57"/>
      <c r="O190" s="37"/>
      <c r="R190" s="27"/>
    </row>
    <row r="191" spans="14:18" x14ac:dyDescent="0.25">
      <c r="N191" s="57"/>
      <c r="O191" s="37"/>
      <c r="R191" s="27"/>
    </row>
    <row r="192" spans="14:18" x14ac:dyDescent="0.25">
      <c r="N192" s="57"/>
      <c r="O192" s="37"/>
      <c r="R192" s="27"/>
    </row>
    <row r="193" spans="14:18" x14ac:dyDescent="0.25">
      <c r="N193" s="57"/>
      <c r="O193" s="37"/>
      <c r="R193" s="27"/>
    </row>
    <row r="194" spans="14:18" x14ac:dyDescent="0.25">
      <c r="N194" s="57"/>
      <c r="O194" s="37"/>
      <c r="R194" s="27"/>
    </row>
    <row r="195" spans="14:18" x14ac:dyDescent="0.25">
      <c r="N195" s="57"/>
      <c r="O195" s="37"/>
      <c r="R195" s="27"/>
    </row>
    <row r="196" spans="14:18" x14ac:dyDescent="0.25">
      <c r="N196" s="57"/>
      <c r="O196" s="37"/>
      <c r="R196" s="27"/>
    </row>
    <row r="197" spans="14:18" x14ac:dyDescent="0.25">
      <c r="N197" s="57"/>
      <c r="O197" s="37"/>
      <c r="R197" s="27"/>
    </row>
    <row r="198" spans="14:18" x14ac:dyDescent="0.25">
      <c r="N198" s="57"/>
      <c r="O198" s="37"/>
      <c r="R198" s="27"/>
    </row>
    <row r="199" spans="14:18" x14ac:dyDescent="0.25">
      <c r="N199" s="57"/>
      <c r="O199" s="37"/>
      <c r="R199" s="27"/>
    </row>
    <row r="200" spans="14:18" x14ac:dyDescent="0.25">
      <c r="N200" s="57"/>
      <c r="O200" s="37"/>
      <c r="R200" s="27"/>
    </row>
    <row r="201" spans="14:18" x14ac:dyDescent="0.25">
      <c r="N201" s="57"/>
      <c r="O201" s="37"/>
      <c r="R201" s="27"/>
    </row>
    <row r="202" spans="14:18" x14ac:dyDescent="0.25">
      <c r="N202" s="57"/>
      <c r="O202" s="37"/>
      <c r="R202" s="27"/>
    </row>
    <row r="203" spans="14:18" x14ac:dyDescent="0.25">
      <c r="N203" s="57"/>
      <c r="O203" s="37"/>
      <c r="R203" s="27"/>
    </row>
    <row r="204" spans="14:18" x14ac:dyDescent="0.25">
      <c r="N204" s="57"/>
      <c r="O204" s="37"/>
      <c r="R204" s="27"/>
    </row>
    <row r="205" spans="14:18" x14ac:dyDescent="0.25">
      <c r="N205" s="57"/>
      <c r="O205" s="37"/>
      <c r="R205" s="27"/>
    </row>
    <row r="206" spans="14:18" x14ac:dyDescent="0.25">
      <c r="N206" s="57"/>
      <c r="O206" s="37"/>
      <c r="R206" s="27"/>
    </row>
    <row r="207" spans="14:18" x14ac:dyDescent="0.25">
      <c r="N207" s="57"/>
      <c r="O207" s="37"/>
      <c r="R207" s="27"/>
    </row>
    <row r="208" spans="14:18" x14ac:dyDescent="0.25">
      <c r="N208" s="57"/>
      <c r="O208" s="37"/>
      <c r="R208" s="27"/>
    </row>
    <row r="209" spans="14:18" x14ac:dyDescent="0.25">
      <c r="N209" s="57"/>
      <c r="O209" s="37"/>
      <c r="R209" s="27"/>
    </row>
    <row r="210" spans="14:18" x14ac:dyDescent="0.25">
      <c r="N210" s="57"/>
      <c r="O210" s="37"/>
      <c r="R210" s="27"/>
    </row>
    <row r="211" spans="14:18" x14ac:dyDescent="0.25">
      <c r="N211" s="57"/>
      <c r="O211" s="37"/>
      <c r="R211" s="27"/>
    </row>
    <row r="212" spans="14:18" x14ac:dyDescent="0.25">
      <c r="N212" s="57"/>
      <c r="O212" s="37"/>
      <c r="R212" s="27"/>
    </row>
    <row r="213" spans="14:18" x14ac:dyDescent="0.25">
      <c r="N213" s="57"/>
      <c r="O213" s="37"/>
      <c r="R213" s="27"/>
    </row>
    <row r="214" spans="14:18" x14ac:dyDescent="0.25">
      <c r="N214" s="57"/>
      <c r="O214" s="37"/>
      <c r="R214" s="27"/>
    </row>
    <row r="215" spans="14:18" x14ac:dyDescent="0.25">
      <c r="N215" s="57"/>
      <c r="O215" s="37"/>
      <c r="R215" s="27"/>
    </row>
    <row r="216" spans="14:18" x14ac:dyDescent="0.25">
      <c r="N216" s="57"/>
      <c r="O216" s="37"/>
      <c r="R216" s="27"/>
    </row>
    <row r="217" spans="14:18" x14ac:dyDescent="0.25">
      <c r="N217" s="57"/>
      <c r="O217" s="37"/>
      <c r="R217" s="27"/>
    </row>
    <row r="218" spans="14:18" x14ac:dyDescent="0.25">
      <c r="N218" s="57"/>
      <c r="O218" s="37"/>
      <c r="R218" s="27"/>
    </row>
    <row r="219" spans="14:18" x14ac:dyDescent="0.25">
      <c r="N219" s="57"/>
      <c r="O219" s="37"/>
      <c r="R219" s="27"/>
    </row>
    <row r="220" spans="14:18" x14ac:dyDescent="0.25">
      <c r="N220" s="57"/>
      <c r="O220" s="37"/>
      <c r="R220" s="27"/>
    </row>
    <row r="221" spans="14:18" x14ac:dyDescent="0.25">
      <c r="N221" s="57"/>
      <c r="O221" s="37"/>
      <c r="R221" s="27"/>
    </row>
    <row r="222" spans="14:18" x14ac:dyDescent="0.25">
      <c r="N222" s="57"/>
      <c r="O222" s="37"/>
      <c r="R222" s="27"/>
    </row>
    <row r="223" spans="14:18" x14ac:dyDescent="0.25">
      <c r="N223" s="57"/>
      <c r="O223" s="37"/>
      <c r="R223" s="27"/>
    </row>
    <row r="224" spans="14:18" x14ac:dyDescent="0.25">
      <c r="N224" s="57"/>
      <c r="O224" s="37"/>
      <c r="R224" s="27"/>
    </row>
    <row r="225" spans="14:18" x14ac:dyDescent="0.25">
      <c r="N225" s="57"/>
      <c r="O225" s="37"/>
      <c r="R225" s="27"/>
    </row>
    <row r="226" spans="14:18" x14ac:dyDescent="0.25">
      <c r="N226" s="57"/>
      <c r="O226" s="37"/>
      <c r="R226" s="27"/>
    </row>
    <row r="227" spans="14:18" x14ac:dyDescent="0.25">
      <c r="N227" s="57"/>
      <c r="O227" s="37"/>
      <c r="R227" s="27"/>
    </row>
    <row r="228" spans="14:18" x14ac:dyDescent="0.25">
      <c r="N228" s="57"/>
      <c r="O228" s="37"/>
      <c r="R228" s="27"/>
    </row>
    <row r="229" spans="14:18" x14ac:dyDescent="0.25">
      <c r="N229" s="57"/>
      <c r="O229" s="37"/>
      <c r="R229" s="27"/>
    </row>
    <row r="230" spans="14:18" x14ac:dyDescent="0.25">
      <c r="N230" s="57"/>
      <c r="O230" s="37"/>
      <c r="R230" s="27"/>
    </row>
    <row r="231" spans="14:18" x14ac:dyDescent="0.25">
      <c r="N231" s="57"/>
      <c r="O231" s="37"/>
      <c r="R231" s="27"/>
    </row>
    <row r="232" spans="14:18" x14ac:dyDescent="0.25">
      <c r="N232" s="57"/>
      <c r="O232" s="37"/>
      <c r="R232" s="27"/>
    </row>
    <row r="233" spans="14:18" x14ac:dyDescent="0.25">
      <c r="N233" s="57"/>
      <c r="O233" s="37"/>
      <c r="R233" s="27"/>
    </row>
    <row r="234" spans="14:18" x14ac:dyDescent="0.25">
      <c r="N234" s="57"/>
      <c r="O234" s="37"/>
      <c r="R234" s="27"/>
    </row>
    <row r="235" spans="14:18" x14ac:dyDescent="0.25">
      <c r="N235" s="57"/>
      <c r="O235" s="37"/>
      <c r="R235" s="27"/>
    </row>
    <row r="236" spans="14:18" x14ac:dyDescent="0.25">
      <c r="N236" s="57"/>
      <c r="O236" s="37"/>
      <c r="R236" s="27"/>
    </row>
    <row r="237" spans="14:18" x14ac:dyDescent="0.25">
      <c r="N237" s="57"/>
      <c r="O237" s="37"/>
      <c r="R237" s="27"/>
    </row>
    <row r="238" spans="14:18" x14ac:dyDescent="0.25">
      <c r="N238" s="57"/>
      <c r="O238" s="37"/>
      <c r="R238" s="27"/>
    </row>
    <row r="239" spans="14:18" x14ac:dyDescent="0.25">
      <c r="N239" s="57"/>
      <c r="O239" s="37"/>
      <c r="R239" s="27"/>
    </row>
    <row r="240" spans="14:18" x14ac:dyDescent="0.25">
      <c r="N240" s="57"/>
      <c r="O240" s="37"/>
      <c r="R240" s="27"/>
    </row>
    <row r="241" spans="14:18" x14ac:dyDescent="0.25">
      <c r="N241" s="57"/>
      <c r="O241" s="37"/>
      <c r="R241" s="27"/>
    </row>
    <row r="242" spans="14:18" x14ac:dyDescent="0.25">
      <c r="N242" s="57"/>
      <c r="O242" s="37"/>
      <c r="R242" s="27"/>
    </row>
    <row r="243" spans="14:18" x14ac:dyDescent="0.25">
      <c r="N243" s="57"/>
      <c r="O243" s="37"/>
      <c r="R243" s="27"/>
    </row>
    <row r="244" spans="14:18" x14ac:dyDescent="0.25">
      <c r="N244" s="57"/>
      <c r="O244" s="37"/>
      <c r="R244" s="27"/>
    </row>
    <row r="245" spans="14:18" x14ac:dyDescent="0.25">
      <c r="N245" s="57"/>
      <c r="O245" s="37"/>
      <c r="R245" s="27"/>
    </row>
    <row r="246" spans="14:18" x14ac:dyDescent="0.25">
      <c r="N246" s="57"/>
      <c r="O246" s="37"/>
      <c r="R246" s="27"/>
    </row>
    <row r="247" spans="14:18" x14ac:dyDescent="0.25">
      <c r="N247" s="57"/>
      <c r="O247" s="37"/>
      <c r="R247" s="27"/>
    </row>
    <row r="248" spans="14:18" x14ac:dyDescent="0.25">
      <c r="N248" s="57"/>
      <c r="O248" s="37"/>
      <c r="R248" s="27"/>
    </row>
    <row r="249" spans="14:18" x14ac:dyDescent="0.25">
      <c r="N249" s="57"/>
      <c r="O249" s="37"/>
      <c r="R249" s="27"/>
    </row>
    <row r="250" spans="14:18" x14ac:dyDescent="0.25">
      <c r="N250" s="57"/>
      <c r="O250" s="37"/>
      <c r="R250" s="27"/>
    </row>
    <row r="251" spans="14:18" x14ac:dyDescent="0.25">
      <c r="N251" s="57"/>
      <c r="O251" s="37"/>
      <c r="R251" s="27"/>
    </row>
    <row r="252" spans="14:18" x14ac:dyDescent="0.25">
      <c r="N252" s="57"/>
      <c r="O252" s="37"/>
      <c r="R252" s="27"/>
    </row>
    <row r="253" spans="14:18" x14ac:dyDescent="0.25">
      <c r="N253" s="57"/>
      <c r="O253" s="37"/>
      <c r="R253" s="27"/>
    </row>
    <row r="254" spans="14:18" x14ac:dyDescent="0.25">
      <c r="N254" s="57"/>
      <c r="O254" s="37"/>
      <c r="R254" s="27"/>
    </row>
    <row r="255" spans="14:18" x14ac:dyDescent="0.25">
      <c r="N255" s="57"/>
      <c r="O255" s="37"/>
      <c r="R255" s="27"/>
    </row>
    <row r="256" spans="14:18" x14ac:dyDescent="0.25">
      <c r="N256" s="57"/>
      <c r="O256" s="37"/>
    </row>
    <row r="257" spans="14:15" x14ac:dyDescent="0.25">
      <c r="N257" s="57"/>
      <c r="O257" s="37"/>
    </row>
    <row r="258" spans="14:15" x14ac:dyDescent="0.25">
      <c r="N258" s="57"/>
      <c r="O258" s="37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  <ignoredError sqref="F61:F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zoomScale="73" zoomScaleNormal="73" workbookViewId="0">
      <selection activeCell="AJ26" sqref="AJ26"/>
    </sheetView>
  </sheetViews>
  <sheetFormatPr defaultRowHeight="15" x14ac:dyDescent="0.25"/>
  <cols>
    <col min="2" max="2" width="25.140625" bestFit="1" customWidth="1"/>
  </cols>
  <sheetData>
    <row r="3" spans="2:3" x14ac:dyDescent="0.25">
      <c r="B3" s="62" t="s">
        <v>88</v>
      </c>
      <c r="C3" s="62" t="s">
        <v>89</v>
      </c>
    </row>
    <row r="4" spans="2:3" ht="15.75" x14ac:dyDescent="0.25">
      <c r="B4" s="19" t="s">
        <v>13</v>
      </c>
      <c r="C4" s="45">
        <v>0.10344827586206895</v>
      </c>
    </row>
    <row r="5" spans="2:3" ht="15.75" x14ac:dyDescent="0.25">
      <c r="B5" s="63" t="s">
        <v>58</v>
      </c>
      <c r="C5" s="64">
        <v>0.10091743119266061</v>
      </c>
    </row>
    <row r="6" spans="2:3" ht="15.75" x14ac:dyDescent="0.25">
      <c r="B6" s="19" t="s">
        <v>66</v>
      </c>
      <c r="C6" s="45">
        <v>8.2051282051281982E-2</v>
      </c>
    </row>
    <row r="7" spans="2:3" ht="15.75" x14ac:dyDescent="0.25">
      <c r="B7" s="63" t="s">
        <v>30</v>
      </c>
      <c r="C7" s="64">
        <v>7.7669902912621325E-2</v>
      </c>
    </row>
    <row r="8" spans="2:3" ht="15.75" x14ac:dyDescent="0.25">
      <c r="B8" s="19" t="s">
        <v>29</v>
      </c>
      <c r="C8" s="45">
        <v>7.4999999999999956E-2</v>
      </c>
    </row>
    <row r="9" spans="2:3" ht="15.75" x14ac:dyDescent="0.25">
      <c r="B9" s="63" t="s">
        <v>28</v>
      </c>
      <c r="C9" s="64">
        <v>5.0251256281407031E-2</v>
      </c>
    </row>
    <row r="10" spans="2:3" ht="15.75" x14ac:dyDescent="0.25">
      <c r="B10" s="19" t="s">
        <v>17</v>
      </c>
      <c r="C10" s="45">
        <v>4.7619047619047672E-2</v>
      </c>
    </row>
    <row r="11" spans="2:3" ht="15.75" x14ac:dyDescent="0.25">
      <c r="B11" s="19" t="s">
        <v>64</v>
      </c>
      <c r="C11" s="45">
        <v>4.5728802794537948E-2</v>
      </c>
    </row>
    <row r="12" spans="2:3" ht="15.75" x14ac:dyDescent="0.25">
      <c r="B12" s="19" t="s">
        <v>37</v>
      </c>
      <c r="C12" s="45">
        <v>4.5454545454545414E-2</v>
      </c>
    </row>
    <row r="13" spans="2:3" ht="15.75" x14ac:dyDescent="0.25">
      <c r="B13" s="1" t="s">
        <v>5</v>
      </c>
      <c r="C13" s="46">
        <v>4.4534058034540136E-2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2019-10-01T12:07:35Z</dcterms:modified>
</cp:coreProperties>
</file>